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ISRODASBook"/>
  <bookViews>
    <workbookView xWindow="65521" yWindow="65521" windowWidth="28770" windowHeight="7740" tabRatio="608" activeTab="0"/>
  </bookViews>
  <sheets>
    <sheet name="Summary" sheetId="1" r:id="rId1"/>
    <sheet name="Es" sheetId="2" r:id="rId2"/>
    <sheet name="Ed1" sheetId="3" r:id="rId3"/>
    <sheet name="Lu1" sheetId="4" r:id="rId4"/>
    <sheet name="Ed2" sheetId="5" r:id="rId5"/>
    <sheet name="Lu2" sheetId="6" r:id="rId6"/>
    <sheet name="Ed3" sheetId="7" r:id="rId7"/>
    <sheet name="Lu3" sheetId="8" r:id="rId8"/>
    <sheet name="Fl" sheetId="9" r:id="rId9"/>
    <sheet name="Params" sheetId="10" r:id="rId10"/>
    <sheet name="Lw" sheetId="11" r:id="rId11"/>
    <sheet name="Rrs" sheetId="12" r:id="rId12"/>
    <sheet name="Kd12" sheetId="13" r:id="rId13"/>
    <sheet name="Kd23" sheetId="14" r:id="rId14"/>
    <sheet name="Kd13" sheetId="15" r:id="rId15"/>
    <sheet name="Klu12" sheetId="16" r:id="rId16"/>
    <sheet name="Klu23" sheetId="17" r:id="rId17"/>
    <sheet name="Klu13" sheetId="18" r:id="rId18"/>
    <sheet name="Lnw" sheetId="19" r:id="rId19"/>
    <sheet name="Chl" sheetId="20" r:id="rId20"/>
    <sheet name="ChartTemplate" sheetId="21" r:id="rId21"/>
  </sheets>
  <externalReferences>
    <externalReference r:id="rId24"/>
  </externalReferences>
  <definedNames>
    <definedName name="Band_Center">'Summary'!$C$13</definedName>
    <definedName name="Band_Count">'Summary'!$K$1</definedName>
    <definedName name="Band_Number">'Summary'!$B$13</definedName>
    <definedName name="Band_Width">'Summary'!$D$13</definedName>
    <definedName name="Cal_File">'Summary'!$E$4</definedName>
    <definedName name="Channel">'Summary'!$C$4</definedName>
    <definedName name="Chartable_Chl_Fl">OFFSET('Fl'!$J$2,0,0,'Summary'!$K$2,1)</definedName>
    <definedName name="Chartable_Chl_Fl_Units">"Chl (ug/l)"</definedName>
    <definedName name="Chartable_Chl_L">OFFSET('Chl'!$D$2,0,0,'Summary'!$K$2,1)</definedName>
    <definedName name="Chartable_Chl_L_Units">"Chl (ug/l)"</definedName>
    <definedName name="Chartable_Turbidity">OFFSET('Fl'!$K$2,0,0,'Summary'!$K$2,1)</definedName>
    <definedName name="Chartable_Turbidity_Units">"Turbidity (NTU)"</definedName>
    <definedName name="chl_coeff_A">'Params'!$C$19</definedName>
    <definedName name="chl_coeff_B">'Params'!$C$20</definedName>
    <definedName name="chl_lambda_1">'Params'!$C$21</definedName>
    <definedName name="chl_lambda_1_band">'Params'!$E$21</definedName>
    <definedName name="chl_lambda_2">'Params'!$C$22</definedName>
    <definedName name="chl_lambda_2_band">'Params'!$E$22</definedName>
    <definedName name="Ed1_Units">"E (W/m^2/nm)"</definedName>
    <definedName name="Ed1_Wavelengths">'Ed1'!$S$1</definedName>
    <definedName name="Ed2_Units">"E (W/m^2/nm)"</definedName>
    <definedName name="Ed2_Wavelengths">'Ed2'!$S$1</definedName>
    <definedName name="Ed3_Units">"E (W/m^2/nm)"</definedName>
    <definedName name="Ed3_Wavelengths">'Ed3'!$S$1</definedName>
    <definedName name="Es_Units">"E (W/m^2/nm)"</definedName>
    <definedName name="Es_Wavelengths">'Es'!$S$1</definedName>
    <definedName name="File_Name">'Summary'!$H$3:$H$65511</definedName>
    <definedName name="File_Samples">'Summary'!$G$3:$G$65536</definedName>
    <definedName name="Fl_Chl_offset">'Params'!$C$13</definedName>
    <definedName name="Fl_Chl_scale_factor">'Params'!$C$14</definedName>
    <definedName name="FL_NTU_offset">'Params'!$C$15</definedName>
    <definedName name="FL_NTU_scale_factor">'Params'!$C$16</definedName>
    <definedName name="index_of_refraction">'Params'!$C$9</definedName>
    <definedName name="Kd12_Units">"K (/m)"</definedName>
    <definedName name="Kd12_Wavelengths">'Kd12'!$D$1</definedName>
    <definedName name="Kd13_Units">"K (/m)"</definedName>
    <definedName name="Kd13_Wavelengths">'Kd13'!$D$1</definedName>
    <definedName name="Kd23_Units">"K (/m)"</definedName>
    <definedName name="Kd23_Wavelengths">'Kd23'!$D$1</definedName>
    <definedName name="Klu12_Units">"K (/m)"</definedName>
    <definedName name="Klu12_Wavelengths">'Klu12'!$D$1</definedName>
    <definedName name="Klu13_Units">"K (/m)"</definedName>
    <definedName name="Klu13_Wavelengths">'Klu13'!$D$1</definedName>
    <definedName name="Klu23_Units">"K (/m)"</definedName>
    <definedName name="Klu23_Wavelengths">'Klu23'!$D$1</definedName>
    <definedName name="Latitude_Degrees">'Params'!$C$4</definedName>
    <definedName name="Latitude_Minutes">'Params'!$C$5</definedName>
    <definedName name="Lnw_Units">"L (W/m^2/sr/nm)"</definedName>
    <definedName name="Lnw_Wavelengths">'Lnw'!$E$1</definedName>
    <definedName name="Longitude_Degrees">'Params'!$D$4</definedName>
    <definedName name="Longitude_Minutes">'Params'!$D$5</definedName>
    <definedName name="Lu1_Units">"L (W/m^2/sr/nm)"</definedName>
    <definedName name="Lu1_Wavelengths">'Lu1'!$S$1</definedName>
    <definedName name="Lu2_Units">"L (W/m^2/sr/nm)"</definedName>
    <definedName name="Lu2_Wavelengths">'Lu2'!$S$1</definedName>
    <definedName name="Lu3_Units">"L (W/m^2/sr/nm)"</definedName>
    <definedName name="Lu3_Wavelengths">'Lu3'!$S$1</definedName>
    <definedName name="Lw_Units">"L (W/m^2/sr/nm)"</definedName>
    <definedName name="Lw_Wavelengths">'Lw'!$D$1</definedName>
    <definedName name="Name">'Summary'!#REF!</definedName>
    <definedName name="Rrs_Units">"R (/sr)"</definedName>
    <definedName name="Rrs_Wavelengths">'Rrs'!$D$1</definedName>
    <definedName name="Sample_count">'Summary'!$K$2</definedName>
    <definedName name="Scroll_Settings">'Summary'!$M:$M</definedName>
    <definedName name="Serial">'Summary'!$B$4</definedName>
    <definedName name="Tau_0z_table">OFFSET('Params'!$G$4,0,0,COUNTA('Params'!$G$4:$B5990),3)</definedName>
    <definedName name="Tau_lambda">'Params'!$G$3</definedName>
    <definedName name="Tau_r_table">OFFSET('Params'!$G$4,0,0,COUNTA('Params'!$G$4:$B5990),2)</definedName>
    <definedName name="Tau_table">OFFSET('Params'!$G$4,0,0,COUNTA('Params'!$G$4:$B5990),3)</definedName>
    <definedName name="Template_Version">2</definedName>
    <definedName name="Time_Zone">'Params'!$E$4</definedName>
    <definedName name="Units">'Summary'!$D$4</definedName>
    <definedName name="water_air_transmission">'Params'!$C$8</definedName>
    <definedName name="Wavelength_List">OFFSET('Summary'!$C$13,0,0,'Summary'!$K$1,1)</definedName>
  </definedNames>
  <calcPr fullCalcOnLoad="1"/>
</workbook>
</file>

<file path=xl/comments10.xml><?xml version="1.0" encoding="utf-8"?>
<comments xmlns="http://schemas.openxmlformats.org/spreadsheetml/2006/main">
  <authors>
    <author>David R. Dana</author>
  </authors>
  <commentList>
    <comment ref="H4" authorId="0">
      <text>
        <r>
          <rPr>
            <sz val="10"/>
            <rFont val="Tahoma"/>
            <family val="2"/>
          </rPr>
          <t>Enter a formula for Tau sub r as a function of Lambda.  For lambda, refer to the cell one column to the left.</t>
        </r>
      </text>
    </comment>
    <comment ref="I4" authorId="0">
      <text>
        <r>
          <rPr>
            <b/>
            <sz val="8"/>
            <rFont val="Tahoma"/>
            <family val="0"/>
          </rPr>
          <t xml:space="preserve">Enter a formula for </t>
        </r>
        <r>
          <rPr>
            <sz val="10"/>
            <rFont val="Tahoma"/>
            <family val="2"/>
          </rPr>
          <t>Tau sub 0z as a function of Lambda.  For lambda, refer to the cell two columns to the left.</t>
        </r>
      </text>
    </comment>
  </commentList>
</comments>
</file>

<file path=xl/sharedStrings.xml><?xml version="1.0" encoding="utf-8"?>
<sst xmlns="http://schemas.openxmlformats.org/spreadsheetml/2006/main" count="218" uniqueCount="67">
  <si>
    <t>Buoy Location</t>
  </si>
  <si>
    <t>Latitude</t>
  </si>
  <si>
    <t>Longitude</t>
  </si>
  <si>
    <t>Degrees</t>
  </si>
  <si>
    <t>Minutes</t>
  </si>
  <si>
    <t>Channel</t>
  </si>
  <si>
    <t>Units</t>
  </si>
  <si>
    <t>Cal File</t>
  </si>
  <si>
    <t>Band #</t>
  </si>
  <si>
    <t>Band Center</t>
  </si>
  <si>
    <t>Band Width</t>
  </si>
  <si>
    <t>File Name</t>
  </si>
  <si>
    <t>File Samples</t>
  </si>
  <si>
    <t>Sample #</t>
  </si>
  <si>
    <t>Date</t>
  </si>
  <si>
    <t>Time</t>
  </si>
  <si>
    <t>Spectrum Count</t>
  </si>
  <si>
    <t>QC Flags</t>
  </si>
  <si>
    <t>Integ. Time</t>
  </si>
  <si>
    <t>Heading Avg</t>
  </si>
  <si>
    <t>Heading Max</t>
  </si>
  <si>
    <t>Heading Min</t>
  </si>
  <si>
    <t>Tilt Avg</t>
  </si>
  <si>
    <t>Tilt Max</t>
  </si>
  <si>
    <t>Tilt &amp; Heading Count</t>
  </si>
  <si>
    <t>Spectra Excluded</t>
  </si>
  <si>
    <t>Depth</t>
  </si>
  <si>
    <t>Temp</t>
  </si>
  <si>
    <t>Voltage</t>
  </si>
  <si>
    <t>D0</t>
  </si>
  <si>
    <t>Dt</t>
  </si>
  <si>
    <t>Chl Sig</t>
  </si>
  <si>
    <t>Chl Ref</t>
  </si>
  <si>
    <t>NTU Sig</t>
  </si>
  <si>
    <t>NTU Ref</t>
  </si>
  <si>
    <t>Sample Count</t>
  </si>
  <si>
    <t>Sun Angle</t>
  </si>
  <si>
    <t>Time Zone</t>
  </si>
  <si>
    <t>Serial No.</t>
  </si>
  <si>
    <t>water-air transmission:</t>
  </si>
  <si>
    <t>index of refraction</t>
  </si>
  <si>
    <t>Spectral Data</t>
  </si>
  <si>
    <t>Bands:</t>
  </si>
  <si>
    <t>scrollbars:</t>
  </si>
  <si>
    <t>Samples:</t>
  </si>
  <si>
    <t>Chl coeff A</t>
  </si>
  <si>
    <t>Chl coeff B</t>
  </si>
  <si>
    <t>Chl lambda 1</t>
  </si>
  <si>
    <t>Chl lambda 2</t>
  </si>
  <si>
    <t>For Chlorophyll Extraction from L</t>
  </si>
  <si>
    <t>For Chlorphyll and Turbidity from Fluorometer</t>
  </si>
  <si>
    <t>Chl offset</t>
  </si>
  <si>
    <t>Chl scale factor</t>
  </si>
  <si>
    <t>NTU offset</t>
  </si>
  <si>
    <t>NTU scale factor</t>
  </si>
  <si>
    <t>band #:</t>
  </si>
  <si>
    <t>Instrument Information</t>
  </si>
  <si>
    <t>Chl (L)</t>
  </si>
  <si>
    <t>Chl (Fluor.)</t>
  </si>
  <si>
    <r>
      <t xml:space="preserve">Chl
( </t>
    </r>
    <r>
      <rPr>
        <b/>
        <sz val="10"/>
        <rFont val="Arial"/>
        <family val="0"/>
      </rPr>
      <t>µ / l )</t>
    </r>
  </si>
  <si>
    <t>Turbidity (NTU)</t>
  </si>
  <si>
    <t>l</t>
  </si>
  <si>
    <r>
      <t>t</t>
    </r>
    <r>
      <rPr>
        <b/>
        <vertAlign val="subscript"/>
        <sz val="12"/>
        <rFont val="Tahoma"/>
        <family val="2"/>
      </rPr>
      <t>r</t>
    </r>
    <r>
      <rPr>
        <b/>
        <sz val="12"/>
        <rFont val="Symbol"/>
        <family val="1"/>
      </rPr>
      <t>(l)</t>
    </r>
  </si>
  <si>
    <r>
      <t>t</t>
    </r>
    <r>
      <rPr>
        <b/>
        <vertAlign val="subscript"/>
        <sz val="12"/>
        <rFont val="Tahoma"/>
        <family val="2"/>
      </rPr>
      <t>0z</t>
    </r>
    <r>
      <rPr>
        <b/>
        <sz val="12"/>
        <rFont val="Symbol"/>
        <family val="1"/>
      </rPr>
      <t>(l)</t>
    </r>
  </si>
  <si>
    <r>
      <t>For L</t>
    </r>
    <r>
      <rPr>
        <b/>
        <vertAlign val="subscript"/>
        <sz val="10"/>
        <rFont val="Arial"/>
        <family val="2"/>
      </rPr>
      <t>nw</t>
    </r>
    <r>
      <rPr>
        <b/>
        <sz val="10"/>
        <rFont val="Arial"/>
        <family val="2"/>
      </rPr>
      <t xml:space="preserve"> Atmospheric correction</t>
    </r>
  </si>
  <si>
    <r>
      <t>For L</t>
    </r>
    <r>
      <rPr>
        <b/>
        <vertAlign val="subscript"/>
        <sz val="10"/>
        <rFont val="Arial"/>
        <family val="2"/>
      </rPr>
      <t>NW</t>
    </r>
    <r>
      <rPr>
        <b/>
        <sz val="10"/>
        <rFont val="Arial"/>
        <family val="2"/>
      </rPr>
      <t xml:space="preserve"> Sun Angle calculation</t>
    </r>
  </si>
  <si>
    <r>
      <t>For L</t>
    </r>
    <r>
      <rPr>
        <b/>
        <vertAlign val="subscript"/>
        <sz val="10"/>
        <rFont val="Arial"/>
        <family val="2"/>
      </rPr>
      <t>W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</si>
</sst>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[h]:mm:ss;@"/>
    <numFmt numFmtId="168" formatCode="m/d/yy\ h:mm;@"/>
    <numFmt numFmtId="169" formatCode="yyyy\-mm\-dd\ hh:mm:ss"/>
    <numFmt numFmtId="170" formatCode="h:mm:ss;@"/>
    <numFmt numFmtId="171" formatCode="h:mm;@"/>
    <numFmt numFmtId="172" formatCode="&quot;#&quot;\ 0"/>
    <numFmt numFmtId="173" formatCode="&quot;Sample&quot;\ 0"/>
    <numFmt numFmtId="174" formatCode="[&gt;0]yyyy\-mm\-dd\ hh:mm:ss;"/>
    <numFmt numFmtId="175" formatCode="yyyy\-mm\-dd\ hh:mm:ss;&quot;---&quot;;&quot;---&quot;;"/>
    <numFmt numFmtId="176" formatCode="yyyy\-mm\-dd\ hh:mm:ss;&quot;-------------------&quot;;&quot;-------------------&quot;;"/>
    <numFmt numFmtId="177" formatCode="yyyy\-mm\-dd\ hh:mm;&quot;-------------------&quot;;&quot;-------------------&quot;;"/>
    <numFmt numFmtId="178" formatCode="0.0"/>
    <numFmt numFmtId="179" formatCode="yyyy\-mm\-dd\ hh:mm:ss;&quot;date/time unknown&quot;;&quot;date/time unknown&quot;;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6.5"/>
      <name val="Arial"/>
      <family val="0"/>
    </font>
    <font>
      <sz val="10"/>
      <color indexed="22"/>
      <name val="Arial"/>
      <family val="0"/>
    </font>
    <font>
      <b/>
      <sz val="8"/>
      <name val="Tahoma"/>
      <family val="0"/>
    </font>
    <font>
      <b/>
      <sz val="12"/>
      <name val="Symbol"/>
      <family val="1"/>
    </font>
    <font>
      <b/>
      <vertAlign val="subscript"/>
      <sz val="12"/>
      <name val="Tahoma"/>
      <family val="2"/>
    </font>
    <font>
      <b/>
      <vertAlign val="subscript"/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1" applyFont="0" applyProtection="0">
      <alignment horizontal="center" wrapText="1"/>
    </xf>
    <xf numFmtId="9" fontId="0" fillId="0" borderId="0" applyFont="0" applyFill="0" applyBorder="0" applyAlignment="0" applyProtection="0"/>
    <xf numFmtId="0" fontId="0" fillId="0" borderId="1" applyNumberFormat="0" applyAlignment="0" applyProtection="0"/>
  </cellStyleXfs>
  <cellXfs count="55">
    <xf numFmtId="0" fontId="0" fillId="0" borderId="0" xfId="0" applyAlignment="1">
      <alignment/>
    </xf>
    <xf numFmtId="0" fontId="0" fillId="0" borderId="2" xfId="0" applyNumberForma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170" fontId="1" fillId="3" borderId="3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1" fillId="3" borderId="3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73" fontId="0" fillId="0" borderId="2" xfId="0" applyNumberFormat="1" applyFont="1" applyFill="1" applyBorder="1" applyAlignment="1" applyProtection="1">
      <alignment horizontal="center"/>
      <protection locked="0"/>
    </xf>
    <xf numFmtId="177" fontId="0" fillId="0" borderId="2" xfId="0" applyNumberFormat="1" applyFill="1" applyBorder="1" applyAlignment="1" applyProtection="1">
      <alignment horizontal="center"/>
      <protection locked="0"/>
    </xf>
    <xf numFmtId="178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2" xfId="0" applyNumberForma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left"/>
      <protection locked="0"/>
    </xf>
    <xf numFmtId="0" fontId="1" fillId="0" borderId="8" xfId="0" applyNumberFormat="1" applyFont="1" applyFill="1" applyBorder="1" applyAlignment="1" applyProtection="1">
      <alignment horizontal="left"/>
      <protection locked="0"/>
    </xf>
    <xf numFmtId="0" fontId="0" fillId="5" borderId="0" xfId="0" applyFill="1" applyAlignment="1">
      <alignment/>
    </xf>
    <xf numFmtId="0" fontId="1" fillId="2" borderId="1" xfId="19" applyFont="1">
      <alignment horizontal="center" wrapText="1"/>
    </xf>
    <xf numFmtId="0" fontId="7" fillId="2" borderId="1" xfId="19" applyFont="1">
      <alignment horizontal="center" wrapText="1"/>
    </xf>
    <xf numFmtId="0" fontId="1" fillId="2" borderId="1" xfId="19" applyFont="1" applyProtection="1">
      <alignment horizontal="center" wrapText="1"/>
      <protection locked="0"/>
    </xf>
    <xf numFmtId="0" fontId="0" fillId="0" borderId="1" xfId="21" applyNumberFormat="1" applyAlignment="1" applyProtection="1">
      <alignment horizontal="center" vertical="center" wrapText="1"/>
      <protection locked="0"/>
    </xf>
    <xf numFmtId="0" fontId="0" fillId="0" borderId="1" xfId="21" applyNumberFormat="1" applyAlignment="1" applyProtection="1">
      <alignment horizontal="center"/>
      <protection locked="0"/>
    </xf>
    <xf numFmtId="0" fontId="0" fillId="0" borderId="1" xfId="21" applyNumberFormat="1" applyAlignment="1" applyProtection="1">
      <alignment horizontal="left"/>
      <protection locked="0"/>
    </xf>
    <xf numFmtId="0" fontId="0" fillId="0" borderId="1" xfId="21" applyAlignment="1">
      <alignment horizont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" xfId="0" applyNumberFormat="1" applyFont="1" applyFill="1" applyBorder="1" applyAlignment="1" applyProtection="1">
      <alignment horizontal="center"/>
      <protection locked="0"/>
    </xf>
    <xf numFmtId="176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21" applyFill="1" applyAlignment="1">
      <alignment horizontal="center"/>
    </xf>
    <xf numFmtId="0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1" fillId="2" borderId="1" xfId="19" applyFont="1" applyProtection="1">
      <alignment horizontal="center" wrapText="1"/>
      <protection locked="0"/>
    </xf>
    <xf numFmtId="0" fontId="0" fillId="2" borderId="1" xfId="19">
      <alignment horizontal="center" wrapText="1"/>
    </xf>
    <xf numFmtId="0" fontId="1" fillId="2" borderId="1" xfId="19" applyFont="1">
      <alignment horizontal="center" wrapText="1"/>
    </xf>
    <xf numFmtId="0" fontId="1" fillId="2" borderId="1" xfId="19">
      <alignment horizontal="center" wrapText="1"/>
    </xf>
    <xf numFmtId="0" fontId="0" fillId="2" borderId="1" xfId="19" applyFo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eading" xfId="19"/>
    <cellStyle name="Percent" xfId="20"/>
    <cellStyle name="TableCell" xfId="21"/>
  </cellStyles>
  <dxfs count="6">
    <dxf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FF99"/>
        </patternFill>
      </fill>
      <border/>
    </dxf>
    <dxf>
      <fill>
        <patternFill>
          <bgColor rgb="FFC0C0C0"/>
        </patternFill>
      </fill>
      <border/>
    </dxf>
    <dxf>
      <font>
        <color rgb="FF808080"/>
      </font>
      <border/>
    </dxf>
    <dxf>
      <font>
        <color rgb="FF969696"/>
      </font>
      <border/>
    </dxf>
    <dxf>
      <font>
        <color rgb="FFC0C0C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chartsheet" Target="chartsheets/sheet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templateData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350</c:v>
              </c:pt>
              <c:pt idx="1">
                <c:v>850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1</c:v>
              </c:pt>
            </c:numLit>
          </c:yVal>
          <c:smooth val="1"/>
        </c:ser>
        <c:axId val="66935054"/>
        <c:axId val="65544575"/>
      </c:scatterChart>
      <c:valAx>
        <c:axId val="66935054"/>
        <c:scaling>
          <c:orientation val="minMax"/>
          <c:max val="8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44575"/>
        <c:crossesAt val="0"/>
        <c:crossBetween val="midCat"/>
        <c:dispUnits/>
      </c:valAx>
      <c:valAx>
        <c:axId val="655445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35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Template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097500" cy="9677400"/>
    <xdr:graphicFrame>
      <xdr:nvGraphicFramePr>
        <xdr:cNvPr id="1" name="Shape 1025"/>
        <xdr:cNvGraphicFramePr/>
      </xdr:nvGraphicFramePr>
      <xdr:xfrm>
        <a:off x="0" y="0"/>
        <a:ext cx="18097500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C-HOBI%20Tool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erPictureSheet"/>
    </sheetNames>
    <definedNames>
      <definedName name="Suneleva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ummary">
    <tabColor indexed="41"/>
  </sheetPr>
  <dimension ref="A1:O770"/>
  <sheetViews>
    <sheetView showGridLines="0" showRowColHeaders="0" tabSelected="1" workbookViewId="0" topLeftCell="A1">
      <selection activeCell="E4" sqref="E4:E10"/>
    </sheetView>
  </sheetViews>
  <sheetFormatPr defaultColWidth="9.140625" defaultRowHeight="12.75"/>
  <cols>
    <col min="1" max="1" width="3.140625" style="1" customWidth="1"/>
    <col min="2" max="5" width="15.00390625" style="1" customWidth="1"/>
    <col min="6" max="6" width="2.28125" style="1" customWidth="1"/>
    <col min="7" max="7" width="15.00390625" style="1" customWidth="1"/>
    <col min="8" max="8" width="15.00390625" style="19" customWidth="1"/>
    <col min="9" max="9" width="3.57421875" style="1" customWidth="1"/>
    <col min="10" max="10" width="12.28125" style="1" hidden="1" customWidth="1"/>
    <col min="11" max="12" width="15.00390625" style="1" hidden="1" customWidth="1"/>
    <col min="13" max="13" width="15.00390625" style="3" hidden="1" customWidth="1"/>
    <col min="14" max="14" width="15.00390625" style="41" hidden="1" customWidth="1"/>
    <col min="15" max="15" width="15.00390625" style="12" hidden="1" customWidth="1"/>
    <col min="16" max="16384" width="9.140625" style="1" customWidth="1"/>
  </cols>
  <sheetData>
    <row r="1" spans="1:12" ht="12.75">
      <c r="A1" s="25"/>
      <c r="B1" s="26"/>
      <c r="C1" s="27"/>
      <c r="D1" s="28"/>
      <c r="E1" s="28"/>
      <c r="F1" s="28"/>
      <c r="G1" s="28"/>
      <c r="J1" s="1" t="s">
        <v>42</v>
      </c>
      <c r="K1" s="1">
        <f ca="1">COUNTA(OFFSET(Band_Number,0,0,65000))</f>
        <v>0</v>
      </c>
      <c r="L1" s="1" t="s">
        <v>43</v>
      </c>
    </row>
    <row r="2" spans="1:11" ht="12.75">
      <c r="A2" s="25"/>
      <c r="B2" s="50" t="s">
        <v>56</v>
      </c>
      <c r="C2" s="51"/>
      <c r="D2" s="51"/>
      <c r="E2" s="51"/>
      <c r="F2" s="29"/>
      <c r="G2" s="34" t="s">
        <v>12</v>
      </c>
      <c r="H2" s="34" t="s">
        <v>11</v>
      </c>
      <c r="J2" s="1" t="s">
        <v>44</v>
      </c>
      <c r="K2" s="1">
        <f>SUM(File_Samples)</f>
        <v>0</v>
      </c>
    </row>
    <row r="3" spans="2:15" s="3" customFormat="1" ht="12.75">
      <c r="B3" s="34" t="s">
        <v>38</v>
      </c>
      <c r="C3" s="34" t="s">
        <v>5</v>
      </c>
      <c r="D3" s="34" t="s">
        <v>6</v>
      </c>
      <c r="E3" s="34" t="s">
        <v>7</v>
      </c>
      <c r="F3" s="30"/>
      <c r="G3" s="36"/>
      <c r="H3" s="37"/>
      <c r="I3" s="1"/>
      <c r="J3" s="1"/>
      <c r="K3" s="4"/>
      <c r="L3" s="1"/>
      <c r="N3" s="41"/>
      <c r="O3" s="12"/>
    </row>
    <row r="4" spans="2:15" s="4" customFormat="1" ht="12.75">
      <c r="B4" s="35"/>
      <c r="C4" s="35"/>
      <c r="D4" s="35"/>
      <c r="E4" s="35"/>
      <c r="F4" s="19"/>
      <c r="G4" s="36"/>
      <c r="H4" s="37"/>
      <c r="I4" s="1"/>
      <c r="J4" s="1"/>
      <c r="K4" s="1"/>
      <c r="L4" s="13"/>
      <c r="M4" s="39"/>
      <c r="N4" s="42"/>
      <c r="O4" s="40"/>
    </row>
    <row r="5" spans="2:12" ht="12.75">
      <c r="B5" s="35"/>
      <c r="C5" s="35"/>
      <c r="D5" s="35"/>
      <c r="E5" s="35"/>
      <c r="F5" s="19"/>
      <c r="G5" s="36"/>
      <c r="H5" s="37"/>
      <c r="L5" s="13"/>
    </row>
    <row r="6" spans="2:12" ht="12.75">
      <c r="B6" s="35"/>
      <c r="C6" s="35"/>
      <c r="D6" s="35"/>
      <c r="E6" s="35"/>
      <c r="F6" s="19"/>
      <c r="G6" s="36"/>
      <c r="H6" s="37"/>
      <c r="L6" s="13"/>
    </row>
    <row r="7" spans="2:12" ht="12.75">
      <c r="B7" s="35"/>
      <c r="C7" s="35"/>
      <c r="D7" s="35"/>
      <c r="E7" s="35"/>
      <c r="F7" s="19"/>
      <c r="G7" s="36"/>
      <c r="H7" s="37"/>
      <c r="L7" s="13"/>
    </row>
    <row r="8" spans="2:12" ht="12.75">
      <c r="B8" s="35"/>
      <c r="C8" s="35"/>
      <c r="D8" s="35"/>
      <c r="E8" s="35"/>
      <c r="F8" s="19"/>
      <c r="G8" s="36"/>
      <c r="H8" s="37"/>
      <c r="L8" s="13"/>
    </row>
    <row r="9" spans="2:12" ht="12.75">
      <c r="B9" s="35"/>
      <c r="C9" s="35"/>
      <c r="D9" s="35"/>
      <c r="E9" s="35"/>
      <c r="F9" s="19"/>
      <c r="G9" s="36"/>
      <c r="H9" s="37"/>
      <c r="L9" s="13"/>
    </row>
    <row r="10" spans="2:12" ht="12.75">
      <c r="B10" s="35"/>
      <c r="C10" s="35"/>
      <c r="D10" s="35"/>
      <c r="E10" s="35"/>
      <c r="F10" s="19"/>
      <c r="G10" s="36"/>
      <c r="H10" s="37"/>
      <c r="L10" s="13"/>
    </row>
    <row r="11" spans="7:8" ht="12.75">
      <c r="G11" s="36"/>
      <c r="H11" s="37"/>
    </row>
    <row r="12" spans="2:8" ht="12.75">
      <c r="B12" s="34" t="s">
        <v>8</v>
      </c>
      <c r="C12" s="34" t="s">
        <v>9</v>
      </c>
      <c r="D12" s="34" t="s">
        <v>10</v>
      </c>
      <c r="F12" s="22"/>
      <c r="G12" s="36"/>
      <c r="H12" s="37"/>
    </row>
    <row r="13" spans="2:8" ht="12.75">
      <c r="B13" s="36"/>
      <c r="C13" s="36"/>
      <c r="D13" s="36"/>
      <c r="E13" s="2"/>
      <c r="F13" s="3"/>
      <c r="G13" s="36"/>
      <c r="H13" s="37"/>
    </row>
    <row r="14" spans="2:8" ht="12.75">
      <c r="B14" s="36"/>
      <c r="C14" s="36"/>
      <c r="D14" s="36"/>
      <c r="E14" s="2"/>
      <c r="G14" s="36"/>
      <c r="H14" s="37"/>
    </row>
    <row r="15" spans="2:8" ht="12.75">
      <c r="B15" s="36"/>
      <c r="C15" s="36"/>
      <c r="D15" s="36"/>
      <c r="E15" s="2"/>
      <c r="G15" s="36"/>
      <c r="H15" s="37"/>
    </row>
    <row r="16" spans="2:8" ht="12.75">
      <c r="B16" s="36"/>
      <c r="C16" s="36"/>
      <c r="D16" s="36"/>
      <c r="G16" s="36"/>
      <c r="H16" s="37"/>
    </row>
    <row r="17" spans="2:8" ht="12.75">
      <c r="B17" s="36"/>
      <c r="C17" s="36"/>
      <c r="D17" s="36"/>
      <c r="G17" s="36"/>
      <c r="H17" s="37"/>
    </row>
    <row r="18" spans="2:8" ht="12.75">
      <c r="B18" s="36"/>
      <c r="C18" s="36"/>
      <c r="D18" s="36"/>
      <c r="G18" s="36"/>
      <c r="H18" s="37"/>
    </row>
    <row r="19" spans="2:8" ht="12.75">
      <c r="B19" s="36"/>
      <c r="C19" s="36"/>
      <c r="D19" s="36"/>
      <c r="G19" s="36"/>
      <c r="H19" s="37"/>
    </row>
    <row r="20" spans="2:8" ht="12.75">
      <c r="B20" s="36"/>
      <c r="C20" s="36"/>
      <c r="D20" s="36"/>
      <c r="G20" s="36"/>
      <c r="H20" s="37"/>
    </row>
    <row r="21" spans="2:8" ht="12.75">
      <c r="B21" s="36"/>
      <c r="C21" s="36"/>
      <c r="D21" s="36"/>
      <c r="G21" s="36"/>
      <c r="H21" s="37"/>
    </row>
    <row r="22" spans="2:8" ht="12.75">
      <c r="B22" s="36"/>
      <c r="C22" s="36"/>
      <c r="D22" s="36"/>
      <c r="G22" s="36"/>
      <c r="H22" s="37"/>
    </row>
    <row r="23" spans="2:8" ht="12.75">
      <c r="B23" s="36"/>
      <c r="C23" s="36"/>
      <c r="D23" s="36"/>
      <c r="G23" s="36"/>
      <c r="H23" s="37"/>
    </row>
    <row r="24" spans="2:8" ht="12.75">
      <c r="B24" s="36"/>
      <c r="C24" s="36"/>
      <c r="D24" s="36"/>
      <c r="G24" s="36"/>
      <c r="H24" s="37"/>
    </row>
    <row r="25" spans="2:8" ht="12.75">
      <c r="B25" s="36"/>
      <c r="C25" s="36"/>
      <c r="D25" s="36"/>
      <c r="G25" s="36"/>
      <c r="H25" s="37"/>
    </row>
    <row r="26" spans="2:8" ht="12.75">
      <c r="B26" s="36"/>
      <c r="C26" s="36"/>
      <c r="D26" s="36"/>
      <c r="G26" s="36"/>
      <c r="H26" s="37"/>
    </row>
    <row r="27" spans="2:8" ht="12.75">
      <c r="B27" s="36"/>
      <c r="C27" s="36"/>
      <c r="D27" s="36"/>
      <c r="G27" s="36"/>
      <c r="H27" s="37"/>
    </row>
    <row r="28" spans="2:8" ht="12.75">
      <c r="B28" s="36"/>
      <c r="C28" s="36"/>
      <c r="D28" s="36"/>
      <c r="G28" s="36"/>
      <c r="H28" s="37"/>
    </row>
    <row r="29" spans="2:8" ht="12.75">
      <c r="B29" s="36"/>
      <c r="C29" s="36"/>
      <c r="D29" s="36"/>
      <c r="G29" s="36"/>
      <c r="H29" s="37"/>
    </row>
    <row r="30" spans="2:8" ht="12.75">
      <c r="B30" s="36"/>
      <c r="C30" s="36"/>
      <c r="D30" s="36"/>
      <c r="G30" s="36"/>
      <c r="H30" s="37"/>
    </row>
    <row r="31" spans="2:8" ht="12.75">
      <c r="B31" s="36"/>
      <c r="C31" s="36"/>
      <c r="D31" s="36"/>
      <c r="G31" s="36"/>
      <c r="H31" s="37"/>
    </row>
    <row r="32" spans="2:8" ht="12.75">
      <c r="B32" s="36"/>
      <c r="C32" s="36"/>
      <c r="D32" s="36"/>
      <c r="G32" s="36"/>
      <c r="H32" s="37"/>
    </row>
    <row r="33" spans="2:8" ht="12.75">
      <c r="B33" s="36"/>
      <c r="C33" s="36"/>
      <c r="D33" s="36"/>
      <c r="G33" s="36"/>
      <c r="H33" s="37"/>
    </row>
    <row r="34" spans="2:8" ht="12.75">
      <c r="B34" s="36"/>
      <c r="C34" s="36"/>
      <c r="D34" s="36"/>
      <c r="G34" s="36"/>
      <c r="H34" s="37"/>
    </row>
    <row r="35" spans="2:8" ht="12.75">
      <c r="B35" s="36"/>
      <c r="C35" s="36"/>
      <c r="D35" s="36"/>
      <c r="G35" s="36"/>
      <c r="H35" s="37"/>
    </row>
    <row r="36" spans="2:8" ht="12.75">
      <c r="B36" s="36"/>
      <c r="C36" s="36"/>
      <c r="D36" s="36"/>
      <c r="G36" s="36"/>
      <c r="H36" s="37"/>
    </row>
    <row r="37" spans="2:8" ht="12.75">
      <c r="B37" s="36"/>
      <c r="C37" s="36"/>
      <c r="D37" s="36"/>
      <c r="G37" s="36"/>
      <c r="H37" s="37"/>
    </row>
    <row r="38" spans="2:8" ht="12.75">
      <c r="B38" s="36"/>
      <c r="C38" s="36"/>
      <c r="D38" s="36"/>
      <c r="G38" s="36"/>
      <c r="H38" s="37"/>
    </row>
    <row r="39" spans="2:8" ht="12.75">
      <c r="B39" s="36"/>
      <c r="C39" s="36"/>
      <c r="D39" s="36"/>
      <c r="G39" s="36"/>
      <c r="H39" s="37"/>
    </row>
    <row r="40" spans="2:8" ht="12.75">
      <c r="B40" s="36"/>
      <c r="C40" s="36"/>
      <c r="D40" s="36"/>
      <c r="G40" s="36"/>
      <c r="H40" s="37"/>
    </row>
    <row r="41" spans="2:8" ht="12.75">
      <c r="B41" s="36"/>
      <c r="C41" s="36"/>
      <c r="D41" s="36"/>
      <c r="G41" s="36"/>
      <c r="H41" s="37"/>
    </row>
    <row r="42" spans="2:8" ht="12.75">
      <c r="B42" s="36"/>
      <c r="C42" s="36"/>
      <c r="D42" s="36"/>
      <c r="G42" s="36"/>
      <c r="H42" s="37"/>
    </row>
    <row r="43" spans="2:8" ht="12.75">
      <c r="B43" s="36"/>
      <c r="C43" s="36"/>
      <c r="D43" s="36"/>
      <c r="G43" s="36"/>
      <c r="H43" s="37"/>
    </row>
    <row r="44" spans="2:8" ht="12.75">
      <c r="B44" s="36"/>
      <c r="C44" s="36"/>
      <c r="D44" s="36"/>
      <c r="G44" s="36"/>
      <c r="H44" s="37"/>
    </row>
    <row r="45" spans="2:8" ht="12.75">
      <c r="B45" s="36"/>
      <c r="C45" s="36"/>
      <c r="D45" s="36"/>
      <c r="G45" s="36"/>
      <c r="H45" s="37"/>
    </row>
    <row r="46" spans="2:8" ht="12.75">
      <c r="B46" s="36"/>
      <c r="C46" s="36"/>
      <c r="D46" s="36"/>
      <c r="G46" s="36"/>
      <c r="H46" s="37"/>
    </row>
    <row r="47" spans="2:8" ht="12.75">
      <c r="B47" s="36"/>
      <c r="C47" s="36"/>
      <c r="D47" s="36"/>
      <c r="G47" s="36"/>
      <c r="H47" s="37"/>
    </row>
    <row r="48" spans="2:8" ht="12.75">
      <c r="B48" s="36"/>
      <c r="C48" s="36"/>
      <c r="D48" s="36"/>
      <c r="G48" s="36"/>
      <c r="H48" s="37"/>
    </row>
    <row r="49" spans="2:8" ht="12.75">
      <c r="B49" s="36"/>
      <c r="C49" s="36"/>
      <c r="D49" s="36"/>
      <c r="G49" s="36"/>
      <c r="H49" s="37"/>
    </row>
    <row r="50" spans="2:8" ht="12.75">
      <c r="B50" s="36"/>
      <c r="C50" s="36"/>
      <c r="D50" s="36"/>
      <c r="G50" s="36"/>
      <c r="H50" s="37"/>
    </row>
    <row r="51" spans="2:8" ht="12.75">
      <c r="B51" s="36"/>
      <c r="C51" s="36"/>
      <c r="D51" s="36"/>
      <c r="G51" s="36"/>
      <c r="H51" s="37"/>
    </row>
    <row r="52" spans="2:8" ht="12.75">
      <c r="B52" s="36"/>
      <c r="C52" s="36"/>
      <c r="D52" s="36"/>
      <c r="G52" s="36"/>
      <c r="H52" s="37"/>
    </row>
    <row r="53" spans="2:8" ht="12.75">
      <c r="B53" s="36"/>
      <c r="C53" s="36"/>
      <c r="D53" s="36"/>
      <c r="G53" s="36"/>
      <c r="H53" s="37"/>
    </row>
    <row r="54" spans="2:8" ht="12.75">
      <c r="B54" s="36"/>
      <c r="C54" s="36"/>
      <c r="D54" s="36"/>
      <c r="G54" s="36"/>
      <c r="H54" s="37"/>
    </row>
    <row r="55" spans="2:8" ht="12.75">
      <c r="B55" s="36"/>
      <c r="C55" s="36"/>
      <c r="D55" s="36"/>
      <c r="G55" s="36"/>
      <c r="H55" s="37"/>
    </row>
    <row r="56" spans="2:8" ht="12.75">
      <c r="B56" s="36"/>
      <c r="C56" s="36"/>
      <c r="D56" s="36"/>
      <c r="G56" s="36"/>
      <c r="H56" s="37"/>
    </row>
    <row r="57" spans="2:8" ht="12.75">
      <c r="B57" s="36"/>
      <c r="C57" s="36"/>
      <c r="D57" s="36"/>
      <c r="G57" s="36"/>
      <c r="H57" s="37"/>
    </row>
    <row r="58" spans="2:8" ht="12.75">
      <c r="B58" s="36"/>
      <c r="C58" s="36"/>
      <c r="D58" s="36"/>
      <c r="G58" s="36"/>
      <c r="H58" s="37"/>
    </row>
    <row r="59" spans="2:8" ht="12.75">
      <c r="B59" s="36"/>
      <c r="C59" s="36"/>
      <c r="D59" s="36"/>
      <c r="G59" s="36"/>
      <c r="H59" s="37"/>
    </row>
    <row r="60" spans="2:8" ht="12.75">
      <c r="B60" s="36"/>
      <c r="C60" s="36"/>
      <c r="D60" s="36"/>
      <c r="G60" s="36"/>
      <c r="H60" s="37"/>
    </row>
    <row r="61" spans="2:8" ht="12.75">
      <c r="B61" s="36"/>
      <c r="C61" s="36"/>
      <c r="D61" s="36"/>
      <c r="G61" s="36"/>
      <c r="H61" s="37"/>
    </row>
    <row r="62" spans="2:8" ht="12.75">
      <c r="B62" s="36"/>
      <c r="C62" s="36"/>
      <c r="D62" s="36"/>
      <c r="G62" s="36"/>
      <c r="H62" s="37"/>
    </row>
    <row r="63" spans="2:8" ht="12.75">
      <c r="B63" s="36"/>
      <c r="C63" s="36"/>
      <c r="D63" s="36"/>
      <c r="G63" s="36"/>
      <c r="H63" s="37"/>
    </row>
    <row r="64" spans="2:8" ht="12.75">
      <c r="B64" s="36"/>
      <c r="C64" s="36"/>
      <c r="D64" s="36"/>
      <c r="G64" s="36"/>
      <c r="H64" s="37"/>
    </row>
    <row r="65" spans="2:8" ht="12.75">
      <c r="B65" s="36"/>
      <c r="C65" s="36"/>
      <c r="D65" s="36"/>
      <c r="G65" s="36"/>
      <c r="H65" s="37"/>
    </row>
    <row r="66" spans="2:8" ht="12.75">
      <c r="B66" s="36"/>
      <c r="C66" s="36"/>
      <c r="D66" s="36"/>
      <c r="G66" s="36"/>
      <c r="H66" s="37"/>
    </row>
    <row r="67" spans="2:8" ht="12.75">
      <c r="B67" s="36"/>
      <c r="C67" s="36"/>
      <c r="D67" s="36"/>
      <c r="G67" s="36"/>
      <c r="H67" s="37"/>
    </row>
    <row r="68" spans="2:8" ht="12.75">
      <c r="B68" s="36"/>
      <c r="C68" s="36"/>
      <c r="D68" s="36"/>
      <c r="G68" s="36"/>
      <c r="H68" s="37"/>
    </row>
    <row r="69" spans="2:8" ht="12.75">
      <c r="B69" s="36"/>
      <c r="C69" s="36"/>
      <c r="D69" s="36"/>
      <c r="G69" s="36"/>
      <c r="H69" s="37"/>
    </row>
    <row r="70" spans="2:8" ht="12.75">
      <c r="B70" s="36"/>
      <c r="C70" s="36"/>
      <c r="D70" s="36"/>
      <c r="G70" s="36"/>
      <c r="H70" s="37"/>
    </row>
    <row r="71" spans="2:8" ht="12.75">
      <c r="B71" s="36"/>
      <c r="C71" s="36"/>
      <c r="D71" s="36"/>
      <c r="G71" s="36"/>
      <c r="H71" s="37"/>
    </row>
    <row r="72" spans="2:8" ht="12.75">
      <c r="B72" s="36"/>
      <c r="C72" s="36"/>
      <c r="D72" s="36"/>
      <c r="G72" s="36"/>
      <c r="H72" s="37"/>
    </row>
    <row r="73" spans="2:8" ht="12.75">
      <c r="B73" s="36"/>
      <c r="C73" s="36"/>
      <c r="D73" s="36"/>
      <c r="G73" s="36"/>
      <c r="H73" s="37"/>
    </row>
    <row r="74" spans="2:8" ht="12.75">
      <c r="B74" s="36"/>
      <c r="C74" s="36"/>
      <c r="D74" s="36"/>
      <c r="G74" s="36"/>
      <c r="H74" s="37"/>
    </row>
    <row r="75" spans="2:8" ht="12.75">
      <c r="B75" s="36"/>
      <c r="C75" s="36"/>
      <c r="D75" s="36"/>
      <c r="G75" s="36"/>
      <c r="H75" s="37"/>
    </row>
    <row r="76" spans="2:8" ht="12.75">
      <c r="B76" s="36"/>
      <c r="C76" s="36"/>
      <c r="D76" s="36"/>
      <c r="G76" s="36"/>
      <c r="H76" s="37"/>
    </row>
    <row r="77" spans="2:8" ht="12.75">
      <c r="B77" s="36"/>
      <c r="C77" s="36"/>
      <c r="D77" s="36"/>
      <c r="G77" s="36"/>
      <c r="H77" s="37"/>
    </row>
    <row r="78" spans="2:8" ht="12.75">
      <c r="B78" s="36"/>
      <c r="C78" s="36"/>
      <c r="D78" s="36"/>
      <c r="G78" s="36"/>
      <c r="H78" s="37"/>
    </row>
    <row r="79" spans="2:8" ht="12.75">
      <c r="B79" s="36"/>
      <c r="C79" s="36"/>
      <c r="D79" s="36"/>
      <c r="G79" s="36"/>
      <c r="H79" s="37"/>
    </row>
    <row r="80" spans="2:8" ht="12.75">
      <c r="B80" s="36"/>
      <c r="C80" s="36"/>
      <c r="D80" s="36"/>
      <c r="G80" s="36"/>
      <c r="H80" s="37"/>
    </row>
    <row r="81" spans="2:8" ht="12.75">
      <c r="B81" s="36"/>
      <c r="C81" s="36"/>
      <c r="D81" s="36"/>
      <c r="G81" s="36"/>
      <c r="H81" s="37"/>
    </row>
    <row r="82" spans="2:8" ht="12.75">
      <c r="B82" s="36"/>
      <c r="C82" s="36"/>
      <c r="D82" s="36"/>
      <c r="G82" s="36"/>
      <c r="H82" s="37"/>
    </row>
    <row r="83" spans="2:8" ht="12.75">
      <c r="B83" s="36"/>
      <c r="C83" s="36"/>
      <c r="D83" s="36"/>
      <c r="G83" s="36"/>
      <c r="H83" s="37"/>
    </row>
    <row r="84" spans="2:8" ht="12.75">
      <c r="B84" s="36"/>
      <c r="C84" s="36"/>
      <c r="D84" s="36"/>
      <c r="G84" s="36"/>
      <c r="H84" s="37"/>
    </row>
    <row r="85" spans="2:8" ht="12.75">
      <c r="B85" s="36"/>
      <c r="C85" s="36"/>
      <c r="D85" s="36"/>
      <c r="G85" s="36"/>
      <c r="H85" s="37"/>
    </row>
    <row r="86" spans="2:8" ht="12.75">
      <c r="B86" s="36"/>
      <c r="C86" s="36"/>
      <c r="D86" s="36"/>
      <c r="G86" s="36"/>
      <c r="H86" s="37"/>
    </row>
    <row r="87" spans="2:8" ht="12.75">
      <c r="B87" s="36"/>
      <c r="C87" s="36"/>
      <c r="D87" s="36"/>
      <c r="G87" s="36"/>
      <c r="H87" s="37"/>
    </row>
    <row r="88" spans="2:8" ht="12.75">
      <c r="B88" s="36"/>
      <c r="C88" s="36"/>
      <c r="D88" s="36"/>
      <c r="G88" s="36"/>
      <c r="H88" s="37"/>
    </row>
    <row r="89" spans="2:8" ht="12.75">
      <c r="B89" s="36"/>
      <c r="C89" s="36"/>
      <c r="D89" s="36"/>
      <c r="G89" s="36"/>
      <c r="H89" s="37"/>
    </row>
    <row r="90" spans="2:8" ht="12.75">
      <c r="B90" s="36"/>
      <c r="C90" s="36"/>
      <c r="D90" s="36"/>
      <c r="G90" s="36"/>
      <c r="H90" s="37"/>
    </row>
    <row r="91" spans="2:8" ht="12.75">
      <c r="B91" s="36"/>
      <c r="C91" s="36"/>
      <c r="D91" s="36"/>
      <c r="G91" s="36"/>
      <c r="H91" s="37"/>
    </row>
    <row r="92" spans="2:8" ht="12.75">
      <c r="B92" s="36"/>
      <c r="C92" s="36"/>
      <c r="D92" s="36"/>
      <c r="G92" s="36"/>
      <c r="H92" s="37"/>
    </row>
    <row r="93" spans="2:8" ht="12.75">
      <c r="B93" s="36"/>
      <c r="C93" s="36"/>
      <c r="D93" s="36"/>
      <c r="G93" s="36"/>
      <c r="H93" s="37"/>
    </row>
    <row r="94" spans="2:8" ht="12.75">
      <c r="B94" s="36"/>
      <c r="C94" s="36"/>
      <c r="D94" s="36"/>
      <c r="G94" s="36"/>
      <c r="H94" s="37"/>
    </row>
    <row r="95" spans="2:8" ht="12.75">
      <c r="B95" s="36"/>
      <c r="C95" s="36"/>
      <c r="D95" s="36"/>
      <c r="G95" s="36"/>
      <c r="H95" s="37"/>
    </row>
    <row r="96" spans="2:8" ht="12.75">
      <c r="B96" s="36"/>
      <c r="C96" s="36"/>
      <c r="D96" s="36"/>
      <c r="G96" s="36"/>
      <c r="H96" s="37"/>
    </row>
    <row r="97" spans="2:8" ht="12.75">
      <c r="B97" s="36"/>
      <c r="C97" s="36"/>
      <c r="D97" s="36"/>
      <c r="G97" s="36"/>
      <c r="H97" s="37"/>
    </row>
    <row r="98" spans="2:8" ht="12.75">
      <c r="B98" s="36"/>
      <c r="C98" s="36"/>
      <c r="D98" s="36"/>
      <c r="G98" s="36"/>
      <c r="H98" s="37"/>
    </row>
    <row r="99" spans="2:8" ht="12.75">
      <c r="B99" s="36"/>
      <c r="C99" s="36"/>
      <c r="D99" s="36"/>
      <c r="G99" s="36"/>
      <c r="H99" s="37"/>
    </row>
    <row r="100" spans="2:8" ht="12.75">
      <c r="B100" s="36"/>
      <c r="C100" s="36"/>
      <c r="D100" s="36"/>
      <c r="G100" s="36"/>
      <c r="H100" s="37"/>
    </row>
    <row r="101" spans="2:8" ht="12.75">
      <c r="B101" s="36"/>
      <c r="C101" s="36"/>
      <c r="D101" s="36"/>
      <c r="G101" s="36"/>
      <c r="H101" s="37"/>
    </row>
    <row r="102" spans="2:8" ht="12.75">
      <c r="B102" s="36"/>
      <c r="C102" s="36"/>
      <c r="D102" s="36"/>
      <c r="G102" s="36"/>
      <c r="H102" s="37"/>
    </row>
    <row r="103" spans="2:8" ht="12.75">
      <c r="B103" s="36"/>
      <c r="C103" s="36"/>
      <c r="D103" s="36"/>
      <c r="G103" s="36"/>
      <c r="H103" s="37"/>
    </row>
    <row r="104" spans="2:8" ht="12.75">
      <c r="B104" s="36"/>
      <c r="C104" s="36"/>
      <c r="D104" s="36"/>
      <c r="G104" s="36"/>
      <c r="H104" s="37"/>
    </row>
    <row r="105" spans="2:8" ht="12.75">
      <c r="B105" s="36"/>
      <c r="C105" s="36"/>
      <c r="D105" s="36"/>
      <c r="G105" s="36"/>
      <c r="H105" s="37"/>
    </row>
    <row r="106" spans="2:8" ht="12.75">
      <c r="B106" s="36"/>
      <c r="C106" s="36"/>
      <c r="D106" s="36"/>
      <c r="G106" s="36"/>
      <c r="H106" s="37"/>
    </row>
    <row r="107" spans="2:8" ht="12.75">
      <c r="B107" s="36"/>
      <c r="C107" s="36"/>
      <c r="D107" s="36"/>
      <c r="G107" s="36"/>
      <c r="H107" s="37"/>
    </row>
    <row r="108" spans="2:8" ht="12.75">
      <c r="B108" s="36"/>
      <c r="C108" s="36"/>
      <c r="D108" s="36"/>
      <c r="G108" s="36"/>
      <c r="H108" s="37"/>
    </row>
    <row r="109" spans="2:8" ht="12.75">
      <c r="B109" s="36"/>
      <c r="C109" s="36"/>
      <c r="D109" s="36"/>
      <c r="G109" s="36"/>
      <c r="H109" s="37"/>
    </row>
    <row r="110" spans="2:8" ht="12.75">
      <c r="B110" s="36"/>
      <c r="C110" s="36"/>
      <c r="D110" s="36"/>
      <c r="G110" s="36"/>
      <c r="H110" s="37"/>
    </row>
    <row r="111" spans="2:8" ht="12.75">
      <c r="B111" s="36"/>
      <c r="C111" s="36"/>
      <c r="D111" s="36"/>
      <c r="G111" s="36"/>
      <c r="H111" s="37"/>
    </row>
    <row r="112" spans="2:8" ht="12.75">
      <c r="B112" s="36"/>
      <c r="C112" s="36"/>
      <c r="D112" s="36"/>
      <c r="G112" s="36"/>
      <c r="H112" s="37"/>
    </row>
    <row r="113" spans="2:8" ht="12.75">
      <c r="B113" s="36"/>
      <c r="C113" s="36"/>
      <c r="D113" s="36"/>
      <c r="G113" s="36"/>
      <c r="H113" s="37"/>
    </row>
    <row r="114" spans="2:8" ht="12.75">
      <c r="B114" s="36"/>
      <c r="C114" s="36"/>
      <c r="D114" s="36"/>
      <c r="G114" s="36"/>
      <c r="H114" s="37"/>
    </row>
    <row r="115" spans="2:8" ht="12.75">
      <c r="B115" s="36"/>
      <c r="C115" s="36"/>
      <c r="D115" s="36"/>
      <c r="G115" s="36"/>
      <c r="H115" s="37"/>
    </row>
    <row r="116" spans="2:8" ht="12.75">
      <c r="B116" s="36"/>
      <c r="C116" s="36"/>
      <c r="D116" s="36"/>
      <c r="G116" s="36"/>
      <c r="H116" s="37"/>
    </row>
    <row r="117" spans="2:8" ht="12.75">
      <c r="B117" s="36"/>
      <c r="C117" s="36"/>
      <c r="D117" s="36"/>
      <c r="G117" s="36"/>
      <c r="H117" s="37"/>
    </row>
    <row r="118" spans="2:8" ht="12.75">
      <c r="B118" s="36"/>
      <c r="C118" s="36"/>
      <c r="D118" s="36"/>
      <c r="G118" s="36"/>
      <c r="H118" s="37"/>
    </row>
    <row r="119" spans="2:8" ht="12.75">
      <c r="B119" s="36"/>
      <c r="C119" s="36"/>
      <c r="D119" s="36"/>
      <c r="G119" s="36"/>
      <c r="H119" s="37"/>
    </row>
    <row r="120" spans="2:8" ht="12.75">
      <c r="B120" s="36"/>
      <c r="C120" s="36"/>
      <c r="D120" s="36"/>
      <c r="G120" s="36"/>
      <c r="H120" s="37"/>
    </row>
    <row r="121" spans="2:8" ht="12.75">
      <c r="B121" s="36"/>
      <c r="C121" s="36"/>
      <c r="D121" s="36"/>
      <c r="G121" s="36"/>
      <c r="H121" s="37"/>
    </row>
    <row r="122" spans="2:8" ht="12.75">
      <c r="B122" s="36"/>
      <c r="C122" s="36"/>
      <c r="D122" s="36"/>
      <c r="G122" s="36"/>
      <c r="H122" s="37"/>
    </row>
    <row r="123" spans="2:8" ht="12.75">
      <c r="B123" s="36"/>
      <c r="C123" s="36"/>
      <c r="D123" s="36"/>
      <c r="G123" s="36"/>
      <c r="H123" s="37"/>
    </row>
    <row r="124" spans="2:8" ht="12.75">
      <c r="B124" s="36"/>
      <c r="C124" s="36"/>
      <c r="D124" s="36"/>
      <c r="G124" s="36"/>
      <c r="H124" s="37"/>
    </row>
    <row r="125" spans="2:8" ht="12.75">
      <c r="B125" s="36"/>
      <c r="C125" s="36"/>
      <c r="D125" s="36"/>
      <c r="G125" s="36"/>
      <c r="H125" s="37"/>
    </row>
    <row r="126" spans="2:8" ht="12.75">
      <c r="B126" s="36"/>
      <c r="C126" s="36"/>
      <c r="D126" s="36"/>
      <c r="G126" s="36"/>
      <c r="H126" s="37"/>
    </row>
    <row r="127" spans="2:8" ht="12.75">
      <c r="B127" s="36"/>
      <c r="C127" s="36"/>
      <c r="D127" s="36"/>
      <c r="G127" s="36"/>
      <c r="H127" s="37"/>
    </row>
    <row r="128" spans="2:8" ht="12.75">
      <c r="B128" s="36"/>
      <c r="C128" s="36"/>
      <c r="D128" s="36"/>
      <c r="G128" s="36"/>
      <c r="H128" s="37"/>
    </row>
    <row r="129" spans="2:8" ht="12.75">
      <c r="B129" s="36"/>
      <c r="C129" s="36"/>
      <c r="D129" s="36"/>
      <c r="G129" s="36"/>
      <c r="H129" s="37"/>
    </row>
    <row r="130" spans="2:8" ht="12.75">
      <c r="B130" s="36"/>
      <c r="C130" s="36"/>
      <c r="D130" s="36"/>
      <c r="G130" s="36"/>
      <c r="H130" s="37"/>
    </row>
    <row r="131" spans="2:8" ht="12.75">
      <c r="B131" s="36"/>
      <c r="C131" s="36"/>
      <c r="D131" s="36"/>
      <c r="G131" s="36"/>
      <c r="H131" s="37"/>
    </row>
    <row r="132" spans="2:8" ht="12.75">
      <c r="B132" s="36"/>
      <c r="C132" s="36"/>
      <c r="D132" s="36"/>
      <c r="G132" s="36"/>
      <c r="H132" s="37"/>
    </row>
    <row r="133" spans="2:8" ht="12.75">
      <c r="B133" s="36"/>
      <c r="C133" s="36"/>
      <c r="D133" s="36"/>
      <c r="G133" s="36"/>
      <c r="H133" s="37"/>
    </row>
    <row r="134" spans="2:8" ht="12.75">
      <c r="B134" s="36"/>
      <c r="C134" s="36"/>
      <c r="D134" s="36"/>
      <c r="G134" s="36"/>
      <c r="H134" s="37"/>
    </row>
    <row r="135" spans="2:8" ht="12.75">
      <c r="B135" s="36"/>
      <c r="C135" s="36"/>
      <c r="D135" s="36"/>
      <c r="G135" s="36"/>
      <c r="H135" s="37"/>
    </row>
    <row r="136" spans="2:8" ht="12.75">
      <c r="B136" s="36"/>
      <c r="C136" s="36"/>
      <c r="D136" s="36"/>
      <c r="G136" s="36"/>
      <c r="H136" s="37"/>
    </row>
    <row r="137" spans="2:8" ht="12.75">
      <c r="B137" s="36"/>
      <c r="C137" s="36"/>
      <c r="D137" s="36"/>
      <c r="G137" s="36"/>
      <c r="H137" s="37"/>
    </row>
    <row r="138" spans="2:8" ht="12.75">
      <c r="B138" s="36"/>
      <c r="C138" s="36"/>
      <c r="D138" s="36"/>
      <c r="G138" s="36"/>
      <c r="H138" s="37"/>
    </row>
    <row r="139" spans="2:8" ht="12.75">
      <c r="B139" s="36"/>
      <c r="C139" s="36"/>
      <c r="D139" s="36"/>
      <c r="G139" s="36"/>
      <c r="H139" s="37"/>
    </row>
    <row r="140" spans="2:8" ht="12.75">
      <c r="B140" s="36"/>
      <c r="C140" s="36"/>
      <c r="D140" s="36"/>
      <c r="G140" s="36"/>
      <c r="H140" s="37"/>
    </row>
    <row r="141" spans="2:8" ht="12.75">
      <c r="B141" s="36"/>
      <c r="C141" s="36"/>
      <c r="D141" s="36"/>
      <c r="G141" s="36"/>
      <c r="H141" s="37"/>
    </row>
    <row r="142" spans="2:8" ht="12.75">
      <c r="B142" s="36"/>
      <c r="C142" s="36"/>
      <c r="D142" s="36"/>
      <c r="G142" s="36"/>
      <c r="H142" s="37"/>
    </row>
    <row r="143" spans="2:8" ht="12.75">
      <c r="B143" s="36"/>
      <c r="C143" s="36"/>
      <c r="D143" s="36"/>
      <c r="G143" s="36"/>
      <c r="H143" s="37"/>
    </row>
    <row r="144" spans="2:8" ht="12.75">
      <c r="B144" s="36"/>
      <c r="C144" s="36"/>
      <c r="D144" s="36"/>
      <c r="G144" s="36"/>
      <c r="H144" s="37"/>
    </row>
    <row r="145" spans="2:8" ht="12.75">
      <c r="B145" s="36"/>
      <c r="C145" s="36"/>
      <c r="D145" s="36"/>
      <c r="G145" s="36"/>
      <c r="H145" s="37"/>
    </row>
    <row r="146" spans="2:8" ht="12.75">
      <c r="B146" s="36"/>
      <c r="C146" s="36"/>
      <c r="D146" s="36"/>
      <c r="G146" s="36"/>
      <c r="H146" s="37"/>
    </row>
    <row r="147" spans="2:8" ht="12.75">
      <c r="B147" s="36"/>
      <c r="C147" s="36"/>
      <c r="D147" s="36"/>
      <c r="G147" s="36"/>
      <c r="H147" s="37"/>
    </row>
    <row r="148" spans="2:8" ht="12.75">
      <c r="B148" s="36"/>
      <c r="C148" s="36"/>
      <c r="D148" s="36"/>
      <c r="G148" s="36"/>
      <c r="H148" s="37"/>
    </row>
    <row r="149" spans="2:8" ht="12.75">
      <c r="B149" s="36"/>
      <c r="C149" s="36"/>
      <c r="D149" s="36"/>
      <c r="G149" s="36"/>
      <c r="H149" s="37"/>
    </row>
    <row r="150" spans="2:8" ht="12.75">
      <c r="B150" s="36"/>
      <c r="C150" s="36"/>
      <c r="D150" s="36"/>
      <c r="G150" s="36"/>
      <c r="H150" s="37"/>
    </row>
    <row r="151" spans="2:8" ht="12.75">
      <c r="B151" s="36"/>
      <c r="C151" s="36"/>
      <c r="D151" s="36"/>
      <c r="G151" s="36"/>
      <c r="H151" s="37"/>
    </row>
    <row r="152" spans="2:8" ht="12.75">
      <c r="B152" s="36"/>
      <c r="C152" s="36"/>
      <c r="D152" s="36"/>
      <c r="G152" s="36"/>
      <c r="H152" s="37"/>
    </row>
    <row r="153" spans="2:8" ht="12.75">
      <c r="B153" s="36"/>
      <c r="C153" s="36"/>
      <c r="D153" s="36"/>
      <c r="G153" s="36"/>
      <c r="H153" s="37"/>
    </row>
    <row r="154" spans="2:8" ht="12.75">
      <c r="B154" s="36"/>
      <c r="C154" s="36"/>
      <c r="D154" s="36"/>
      <c r="G154" s="36"/>
      <c r="H154" s="37"/>
    </row>
    <row r="155" spans="2:8" ht="12.75">
      <c r="B155" s="36"/>
      <c r="C155" s="36"/>
      <c r="D155" s="36"/>
      <c r="G155" s="36"/>
      <c r="H155" s="37"/>
    </row>
    <row r="156" spans="2:8" ht="12.75">
      <c r="B156" s="36"/>
      <c r="C156" s="36"/>
      <c r="D156" s="36"/>
      <c r="G156" s="36"/>
      <c r="H156" s="37"/>
    </row>
    <row r="157" spans="2:8" ht="12.75">
      <c r="B157" s="36"/>
      <c r="C157" s="36"/>
      <c r="D157" s="36"/>
      <c r="G157" s="36"/>
      <c r="H157" s="37"/>
    </row>
    <row r="158" spans="2:8" ht="12.75">
      <c r="B158" s="36"/>
      <c r="C158" s="36"/>
      <c r="D158" s="36"/>
      <c r="G158" s="36"/>
      <c r="H158" s="37"/>
    </row>
    <row r="159" spans="2:8" ht="12.75">
      <c r="B159" s="36"/>
      <c r="C159" s="36"/>
      <c r="D159" s="36"/>
      <c r="G159" s="36"/>
      <c r="H159" s="37"/>
    </row>
    <row r="160" spans="2:8" ht="12.75">
      <c r="B160" s="36"/>
      <c r="C160" s="36"/>
      <c r="D160" s="36"/>
      <c r="G160" s="36"/>
      <c r="H160" s="37"/>
    </row>
    <row r="161" spans="2:8" ht="12.75">
      <c r="B161" s="36"/>
      <c r="C161" s="36"/>
      <c r="D161" s="36"/>
      <c r="G161" s="36"/>
      <c r="H161" s="37"/>
    </row>
    <row r="162" spans="2:8" ht="12.75">
      <c r="B162" s="36"/>
      <c r="C162" s="36"/>
      <c r="D162" s="36"/>
      <c r="G162" s="36"/>
      <c r="H162" s="37"/>
    </row>
    <row r="163" spans="2:8" ht="12.75">
      <c r="B163" s="36"/>
      <c r="C163" s="36"/>
      <c r="D163" s="36"/>
      <c r="G163" s="36"/>
      <c r="H163" s="37"/>
    </row>
    <row r="164" spans="2:8" ht="12.75">
      <c r="B164" s="36"/>
      <c r="C164" s="36"/>
      <c r="D164" s="36"/>
      <c r="G164" s="36"/>
      <c r="H164" s="37"/>
    </row>
    <row r="165" spans="2:8" ht="12.75">
      <c r="B165" s="36"/>
      <c r="C165" s="36"/>
      <c r="D165" s="36"/>
      <c r="G165" s="36"/>
      <c r="H165" s="37"/>
    </row>
    <row r="166" spans="2:8" ht="12.75">
      <c r="B166" s="36"/>
      <c r="C166" s="36"/>
      <c r="D166" s="36"/>
      <c r="G166" s="36"/>
      <c r="H166" s="37"/>
    </row>
    <row r="167" spans="2:8" ht="12.75">
      <c r="B167" s="36"/>
      <c r="C167" s="36"/>
      <c r="D167" s="36"/>
      <c r="G167" s="36"/>
      <c r="H167" s="37"/>
    </row>
    <row r="168" spans="2:8" ht="12.75">
      <c r="B168" s="36"/>
      <c r="C168" s="36"/>
      <c r="D168" s="36"/>
      <c r="G168" s="36"/>
      <c r="H168" s="37"/>
    </row>
    <row r="169" spans="2:8" ht="12.75">
      <c r="B169" s="36"/>
      <c r="C169" s="36"/>
      <c r="D169" s="36"/>
      <c r="G169" s="36"/>
      <c r="H169" s="37"/>
    </row>
    <row r="170" spans="2:8" ht="12.75">
      <c r="B170" s="36"/>
      <c r="C170" s="36"/>
      <c r="D170" s="36"/>
      <c r="G170" s="36"/>
      <c r="H170" s="37"/>
    </row>
    <row r="171" spans="2:8" ht="12.75">
      <c r="B171" s="36"/>
      <c r="C171" s="36"/>
      <c r="D171" s="36"/>
      <c r="G171" s="36"/>
      <c r="H171" s="37"/>
    </row>
    <row r="172" spans="2:8" ht="12.75">
      <c r="B172" s="36"/>
      <c r="C172" s="36"/>
      <c r="D172" s="36"/>
      <c r="G172" s="36"/>
      <c r="H172" s="37"/>
    </row>
    <row r="173" spans="2:8" ht="12.75">
      <c r="B173" s="36"/>
      <c r="C173" s="36"/>
      <c r="D173" s="36"/>
      <c r="G173" s="36"/>
      <c r="H173" s="37"/>
    </row>
    <row r="174" spans="2:8" ht="12.75">
      <c r="B174" s="36"/>
      <c r="C174" s="36"/>
      <c r="D174" s="36"/>
      <c r="G174" s="36"/>
      <c r="H174" s="37"/>
    </row>
    <row r="175" spans="2:8" ht="12.75">
      <c r="B175" s="36"/>
      <c r="C175" s="36"/>
      <c r="D175" s="36"/>
      <c r="G175" s="36"/>
      <c r="H175" s="37"/>
    </row>
    <row r="176" spans="2:8" ht="12.75">
      <c r="B176" s="36"/>
      <c r="C176" s="36"/>
      <c r="D176" s="36"/>
      <c r="G176" s="36"/>
      <c r="H176" s="37"/>
    </row>
    <row r="177" spans="2:8" ht="12.75">
      <c r="B177" s="36"/>
      <c r="C177" s="36"/>
      <c r="D177" s="36"/>
      <c r="G177" s="36"/>
      <c r="H177" s="37"/>
    </row>
    <row r="178" spans="2:8" ht="12.75">
      <c r="B178" s="36"/>
      <c r="C178" s="36"/>
      <c r="D178" s="36"/>
      <c r="G178" s="36"/>
      <c r="H178" s="37"/>
    </row>
    <row r="179" spans="2:8" ht="12.75">
      <c r="B179" s="36"/>
      <c r="C179" s="36"/>
      <c r="D179" s="36"/>
      <c r="G179" s="36"/>
      <c r="H179" s="37"/>
    </row>
    <row r="180" spans="2:8" ht="12.75">
      <c r="B180" s="36"/>
      <c r="C180" s="36"/>
      <c r="D180" s="36"/>
      <c r="G180" s="36"/>
      <c r="H180" s="37"/>
    </row>
    <row r="181" spans="2:8" ht="12.75">
      <c r="B181" s="36"/>
      <c r="C181" s="36"/>
      <c r="D181" s="36"/>
      <c r="G181" s="36"/>
      <c r="H181" s="37"/>
    </row>
    <row r="182" spans="2:8" ht="12.75">
      <c r="B182" s="36"/>
      <c r="C182" s="36"/>
      <c r="D182" s="36"/>
      <c r="G182" s="36"/>
      <c r="H182" s="37"/>
    </row>
    <row r="183" spans="2:8" ht="12.75">
      <c r="B183" s="36"/>
      <c r="C183" s="36"/>
      <c r="D183" s="36"/>
      <c r="G183" s="36"/>
      <c r="H183" s="37"/>
    </row>
    <row r="184" spans="2:8" ht="12.75">
      <c r="B184" s="36"/>
      <c r="C184" s="36"/>
      <c r="D184" s="36"/>
      <c r="G184" s="36"/>
      <c r="H184" s="37"/>
    </row>
    <row r="185" spans="2:8" ht="12.75">
      <c r="B185" s="36"/>
      <c r="C185" s="36"/>
      <c r="D185" s="36"/>
      <c r="G185" s="36"/>
      <c r="H185" s="37"/>
    </row>
    <row r="186" spans="2:8" ht="12.75">
      <c r="B186" s="36"/>
      <c r="C186" s="36"/>
      <c r="D186" s="36"/>
      <c r="G186" s="36"/>
      <c r="H186" s="37"/>
    </row>
    <row r="187" spans="2:8" ht="12.75">
      <c r="B187" s="36"/>
      <c r="C187" s="36"/>
      <c r="D187" s="36"/>
      <c r="G187" s="36"/>
      <c r="H187" s="37"/>
    </row>
    <row r="188" spans="2:8" ht="12.75">
      <c r="B188" s="36"/>
      <c r="C188" s="36"/>
      <c r="D188" s="36"/>
      <c r="G188" s="36"/>
      <c r="H188" s="37"/>
    </row>
    <row r="189" spans="2:8" ht="12.75">
      <c r="B189" s="36"/>
      <c r="C189" s="36"/>
      <c r="D189" s="36"/>
      <c r="G189" s="36"/>
      <c r="H189" s="37"/>
    </row>
    <row r="190" spans="2:8" ht="12.75">
      <c r="B190" s="36"/>
      <c r="C190" s="36"/>
      <c r="D190" s="36"/>
      <c r="G190" s="36"/>
      <c r="H190" s="37"/>
    </row>
    <row r="191" spans="2:8" ht="12.75">
      <c r="B191" s="36"/>
      <c r="C191" s="36"/>
      <c r="D191" s="36"/>
      <c r="G191" s="36"/>
      <c r="H191" s="37"/>
    </row>
    <row r="192" spans="2:8" ht="12.75">
      <c r="B192" s="36"/>
      <c r="C192" s="36"/>
      <c r="D192" s="36"/>
      <c r="G192" s="36"/>
      <c r="H192" s="37"/>
    </row>
    <row r="193" spans="2:8" ht="12.75">
      <c r="B193" s="36"/>
      <c r="C193" s="36"/>
      <c r="D193" s="36"/>
      <c r="G193" s="36"/>
      <c r="H193" s="37"/>
    </row>
    <row r="194" spans="2:8" ht="12.75">
      <c r="B194" s="36"/>
      <c r="C194" s="36"/>
      <c r="D194" s="36"/>
      <c r="G194" s="36"/>
      <c r="H194" s="37"/>
    </row>
    <row r="195" spans="2:8" ht="12.75">
      <c r="B195" s="36"/>
      <c r="C195" s="36"/>
      <c r="D195" s="36"/>
      <c r="G195" s="36"/>
      <c r="H195" s="37"/>
    </row>
    <row r="196" spans="2:8" ht="12.75">
      <c r="B196" s="36"/>
      <c r="C196" s="36"/>
      <c r="D196" s="36"/>
      <c r="G196" s="36"/>
      <c r="H196" s="37"/>
    </row>
    <row r="197" spans="2:8" ht="12.75">
      <c r="B197" s="36"/>
      <c r="C197" s="36"/>
      <c r="D197" s="36"/>
      <c r="G197" s="36"/>
      <c r="H197" s="37"/>
    </row>
    <row r="198" spans="2:8" ht="12.75">
      <c r="B198" s="36"/>
      <c r="C198" s="36"/>
      <c r="D198" s="36"/>
      <c r="G198" s="36"/>
      <c r="H198" s="37"/>
    </row>
    <row r="199" spans="2:8" ht="12.75">
      <c r="B199" s="36"/>
      <c r="C199" s="36"/>
      <c r="D199" s="36"/>
      <c r="G199" s="36"/>
      <c r="H199" s="37"/>
    </row>
    <row r="200" spans="2:8" ht="12.75">
      <c r="B200" s="36"/>
      <c r="C200" s="36"/>
      <c r="D200" s="36"/>
      <c r="G200" s="36"/>
      <c r="H200" s="37"/>
    </row>
    <row r="201" spans="2:8" ht="12.75">
      <c r="B201" s="36"/>
      <c r="C201" s="36"/>
      <c r="D201" s="36"/>
      <c r="G201" s="36"/>
      <c r="H201" s="37"/>
    </row>
    <row r="202" spans="2:8" ht="12.75">
      <c r="B202" s="36"/>
      <c r="C202" s="36"/>
      <c r="D202" s="36"/>
      <c r="G202" s="36"/>
      <c r="H202" s="37"/>
    </row>
    <row r="203" spans="2:8" ht="12.75">
      <c r="B203" s="36"/>
      <c r="C203" s="36"/>
      <c r="D203" s="36"/>
      <c r="G203" s="36"/>
      <c r="H203" s="37"/>
    </row>
    <row r="204" spans="2:8" ht="12.75">
      <c r="B204" s="36"/>
      <c r="C204" s="36"/>
      <c r="D204" s="36"/>
      <c r="G204" s="36"/>
      <c r="H204" s="37"/>
    </row>
    <row r="205" spans="2:8" ht="12.75">
      <c r="B205" s="36"/>
      <c r="C205" s="36"/>
      <c r="D205" s="36"/>
      <c r="G205" s="36"/>
      <c r="H205" s="37"/>
    </row>
    <row r="206" spans="2:8" ht="12.75">
      <c r="B206" s="36"/>
      <c r="C206" s="36"/>
      <c r="D206" s="36"/>
      <c r="G206" s="36"/>
      <c r="H206" s="37"/>
    </row>
    <row r="207" spans="2:8" ht="12.75">
      <c r="B207" s="36"/>
      <c r="C207" s="36"/>
      <c r="D207" s="36"/>
      <c r="G207" s="36"/>
      <c r="H207" s="37"/>
    </row>
    <row r="208" spans="2:8" ht="12.75">
      <c r="B208" s="36"/>
      <c r="C208" s="36"/>
      <c r="D208" s="36"/>
      <c r="G208" s="36"/>
      <c r="H208" s="37"/>
    </row>
    <row r="209" spans="2:8" ht="12.75">
      <c r="B209" s="36"/>
      <c r="C209" s="36"/>
      <c r="D209" s="36"/>
      <c r="G209" s="36"/>
      <c r="H209" s="37"/>
    </row>
    <row r="210" spans="2:8" ht="12.75">
      <c r="B210" s="36"/>
      <c r="C210" s="36"/>
      <c r="D210" s="36"/>
      <c r="G210" s="36"/>
      <c r="H210" s="37"/>
    </row>
    <row r="211" spans="2:8" ht="12.75">
      <c r="B211" s="36"/>
      <c r="C211" s="36"/>
      <c r="D211" s="36"/>
      <c r="G211" s="36"/>
      <c r="H211" s="37"/>
    </row>
    <row r="212" spans="2:8" ht="12.75">
      <c r="B212" s="36"/>
      <c r="C212" s="36"/>
      <c r="D212" s="36"/>
      <c r="G212" s="36"/>
      <c r="H212" s="37"/>
    </row>
    <row r="213" spans="2:8" ht="12.75">
      <c r="B213" s="36"/>
      <c r="C213" s="36"/>
      <c r="D213" s="36"/>
      <c r="G213" s="36"/>
      <c r="H213" s="37"/>
    </row>
    <row r="214" spans="2:8" ht="12.75">
      <c r="B214" s="36"/>
      <c r="C214" s="36"/>
      <c r="D214" s="36"/>
      <c r="G214" s="36"/>
      <c r="H214" s="37"/>
    </row>
    <row r="215" spans="2:8" ht="12.75">
      <c r="B215" s="36"/>
      <c r="C215" s="36"/>
      <c r="D215" s="36"/>
      <c r="G215" s="36"/>
      <c r="H215" s="37"/>
    </row>
    <row r="216" spans="2:8" ht="12.75">
      <c r="B216" s="36"/>
      <c r="C216" s="36"/>
      <c r="D216" s="36"/>
      <c r="G216" s="36"/>
      <c r="H216" s="37"/>
    </row>
    <row r="217" spans="2:8" ht="12.75">
      <c r="B217" s="36"/>
      <c r="C217" s="36"/>
      <c r="D217" s="36"/>
      <c r="G217" s="36"/>
      <c r="H217" s="37"/>
    </row>
    <row r="218" spans="2:8" ht="12.75">
      <c r="B218" s="36"/>
      <c r="C218" s="36"/>
      <c r="D218" s="36"/>
      <c r="G218" s="36"/>
      <c r="H218" s="37"/>
    </row>
    <row r="219" spans="2:8" ht="12.75">
      <c r="B219" s="36"/>
      <c r="C219" s="36"/>
      <c r="D219" s="36"/>
      <c r="G219" s="36"/>
      <c r="H219" s="37"/>
    </row>
    <row r="220" spans="2:8" ht="12.75">
      <c r="B220" s="36"/>
      <c r="C220" s="36"/>
      <c r="D220" s="36"/>
      <c r="G220" s="36"/>
      <c r="H220" s="37"/>
    </row>
    <row r="221" spans="2:8" ht="12.75">
      <c r="B221" s="36"/>
      <c r="C221" s="36"/>
      <c r="D221" s="36"/>
      <c r="G221" s="36"/>
      <c r="H221" s="37"/>
    </row>
    <row r="222" spans="2:8" ht="12.75">
      <c r="B222" s="36"/>
      <c r="C222" s="36"/>
      <c r="D222" s="36"/>
      <c r="G222" s="36"/>
      <c r="H222" s="37"/>
    </row>
    <row r="223" spans="2:8" ht="12.75">
      <c r="B223" s="36"/>
      <c r="C223" s="36"/>
      <c r="D223" s="36"/>
      <c r="G223" s="36"/>
      <c r="H223" s="37"/>
    </row>
    <row r="224" spans="2:8" ht="12.75">
      <c r="B224" s="36"/>
      <c r="C224" s="36"/>
      <c r="D224" s="36"/>
      <c r="G224" s="36"/>
      <c r="H224" s="37"/>
    </row>
    <row r="225" spans="2:8" ht="12.75">
      <c r="B225" s="36"/>
      <c r="C225" s="36"/>
      <c r="D225" s="36"/>
      <c r="G225" s="36"/>
      <c r="H225" s="37"/>
    </row>
    <row r="226" spans="2:8" ht="12.75">
      <c r="B226" s="36"/>
      <c r="C226" s="36"/>
      <c r="D226" s="36"/>
      <c r="G226" s="36"/>
      <c r="H226" s="37"/>
    </row>
    <row r="227" spans="2:8" ht="12.75">
      <c r="B227" s="36"/>
      <c r="C227" s="36"/>
      <c r="D227" s="36"/>
      <c r="G227" s="36"/>
      <c r="H227" s="37"/>
    </row>
    <row r="228" spans="2:8" ht="12.75">
      <c r="B228" s="36"/>
      <c r="C228" s="36"/>
      <c r="D228" s="36"/>
      <c r="G228" s="36"/>
      <c r="H228" s="37"/>
    </row>
    <row r="229" spans="2:8" ht="12.75">
      <c r="B229" s="36"/>
      <c r="C229" s="36"/>
      <c r="D229" s="36"/>
      <c r="G229" s="36"/>
      <c r="H229" s="37"/>
    </row>
    <row r="230" spans="2:8" ht="12.75">
      <c r="B230" s="36"/>
      <c r="C230" s="36"/>
      <c r="D230" s="36"/>
      <c r="G230" s="36"/>
      <c r="H230" s="37"/>
    </row>
    <row r="231" spans="2:8" ht="12.75">
      <c r="B231" s="36"/>
      <c r="C231" s="36"/>
      <c r="D231" s="36"/>
      <c r="G231" s="36"/>
      <c r="H231" s="37"/>
    </row>
    <row r="232" spans="2:8" ht="12.75">
      <c r="B232" s="36"/>
      <c r="C232" s="36"/>
      <c r="D232" s="36"/>
      <c r="G232" s="36"/>
      <c r="H232" s="37"/>
    </row>
    <row r="233" spans="2:8" ht="12.75">
      <c r="B233" s="36"/>
      <c r="C233" s="36"/>
      <c r="D233" s="36"/>
      <c r="G233" s="36"/>
      <c r="H233" s="37"/>
    </row>
    <row r="234" spans="2:8" ht="12.75">
      <c r="B234" s="36"/>
      <c r="C234" s="36"/>
      <c r="D234" s="36"/>
      <c r="G234" s="36"/>
      <c r="H234" s="37"/>
    </row>
    <row r="235" spans="2:8" ht="12.75">
      <c r="B235" s="36"/>
      <c r="C235" s="36"/>
      <c r="D235" s="36"/>
      <c r="G235" s="36"/>
      <c r="H235" s="37"/>
    </row>
    <row r="236" spans="2:8" ht="12.75">
      <c r="B236" s="36"/>
      <c r="C236" s="36"/>
      <c r="D236" s="36"/>
      <c r="G236" s="36"/>
      <c r="H236" s="37"/>
    </row>
    <row r="237" spans="2:8" ht="12.75">
      <c r="B237" s="36"/>
      <c r="C237" s="36"/>
      <c r="D237" s="36"/>
      <c r="G237" s="36"/>
      <c r="H237" s="37"/>
    </row>
    <row r="238" spans="2:8" ht="12.75">
      <c r="B238" s="36"/>
      <c r="C238" s="36"/>
      <c r="D238" s="36"/>
      <c r="G238" s="36"/>
      <c r="H238" s="37"/>
    </row>
    <row r="239" spans="2:8" ht="12.75">
      <c r="B239" s="36"/>
      <c r="C239" s="36"/>
      <c r="D239" s="36"/>
      <c r="G239" s="36"/>
      <c r="H239" s="37"/>
    </row>
    <row r="240" spans="2:8" ht="12.75">
      <c r="B240" s="36"/>
      <c r="C240" s="36"/>
      <c r="D240" s="36"/>
      <c r="G240" s="36"/>
      <c r="H240" s="37"/>
    </row>
    <row r="241" spans="2:8" ht="12.75">
      <c r="B241" s="36"/>
      <c r="C241" s="36"/>
      <c r="D241" s="36"/>
      <c r="G241" s="36"/>
      <c r="H241" s="37"/>
    </row>
    <row r="242" spans="2:8" ht="12.75">
      <c r="B242" s="36"/>
      <c r="C242" s="36"/>
      <c r="D242" s="36"/>
      <c r="G242" s="36"/>
      <c r="H242" s="37"/>
    </row>
    <row r="243" spans="2:8" ht="12.75">
      <c r="B243" s="36"/>
      <c r="C243" s="36"/>
      <c r="D243" s="36"/>
      <c r="G243" s="36"/>
      <c r="H243" s="37"/>
    </row>
    <row r="244" spans="2:8" ht="12.75">
      <c r="B244" s="36"/>
      <c r="C244" s="36"/>
      <c r="D244" s="36"/>
      <c r="G244" s="36"/>
      <c r="H244" s="37"/>
    </row>
    <row r="245" spans="2:8" ht="12.75">
      <c r="B245" s="36"/>
      <c r="C245" s="36"/>
      <c r="D245" s="36"/>
      <c r="G245" s="36"/>
      <c r="H245" s="37"/>
    </row>
    <row r="246" spans="2:8" ht="12.75">
      <c r="B246" s="36"/>
      <c r="C246" s="36"/>
      <c r="D246" s="36"/>
      <c r="G246" s="36"/>
      <c r="H246" s="37"/>
    </row>
    <row r="247" spans="2:8" ht="12.75">
      <c r="B247" s="36"/>
      <c r="C247" s="36"/>
      <c r="D247" s="36"/>
      <c r="G247" s="36"/>
      <c r="H247" s="37"/>
    </row>
    <row r="248" spans="2:8" ht="12.75">
      <c r="B248" s="36"/>
      <c r="C248" s="36"/>
      <c r="D248" s="36"/>
      <c r="G248" s="36"/>
      <c r="H248" s="37"/>
    </row>
    <row r="249" spans="2:8" ht="12.75">
      <c r="B249" s="36"/>
      <c r="C249" s="36"/>
      <c r="D249" s="36"/>
      <c r="G249" s="36"/>
      <c r="H249" s="37"/>
    </row>
    <row r="250" spans="2:8" ht="12.75">
      <c r="B250" s="36"/>
      <c r="C250" s="36"/>
      <c r="D250" s="36"/>
      <c r="G250" s="36"/>
      <c r="H250" s="37"/>
    </row>
    <row r="251" spans="2:8" ht="12.75">
      <c r="B251" s="36"/>
      <c r="C251" s="36"/>
      <c r="D251" s="36"/>
      <c r="G251" s="36"/>
      <c r="H251" s="37"/>
    </row>
    <row r="252" spans="2:8" ht="12.75">
      <c r="B252" s="36"/>
      <c r="C252" s="36"/>
      <c r="D252" s="36"/>
      <c r="G252" s="36"/>
      <c r="H252" s="37"/>
    </row>
    <row r="253" spans="2:8" ht="12.75">
      <c r="B253" s="36"/>
      <c r="C253" s="36"/>
      <c r="D253" s="36"/>
      <c r="G253" s="36"/>
      <c r="H253" s="37"/>
    </row>
    <row r="254" spans="2:8" ht="12.75">
      <c r="B254" s="36"/>
      <c r="C254" s="36"/>
      <c r="D254" s="36"/>
      <c r="G254" s="36"/>
      <c r="H254" s="37"/>
    </row>
    <row r="255" spans="2:8" ht="12.75">
      <c r="B255" s="36"/>
      <c r="C255" s="36"/>
      <c r="D255" s="36"/>
      <c r="G255" s="36"/>
      <c r="H255" s="37"/>
    </row>
    <row r="256" spans="2:8" ht="12.75">
      <c r="B256" s="36"/>
      <c r="C256" s="36"/>
      <c r="D256" s="36"/>
      <c r="G256" s="36"/>
      <c r="H256" s="37"/>
    </row>
    <row r="257" spans="2:8" ht="12.75">
      <c r="B257" s="36"/>
      <c r="C257" s="36"/>
      <c r="D257" s="36"/>
      <c r="G257" s="36"/>
      <c r="H257" s="37"/>
    </row>
    <row r="258" spans="2:8" ht="12.75">
      <c r="B258" s="36"/>
      <c r="C258" s="36"/>
      <c r="D258" s="36"/>
      <c r="G258" s="36"/>
      <c r="H258" s="37"/>
    </row>
    <row r="259" spans="2:8" ht="12.75">
      <c r="B259" s="36"/>
      <c r="C259" s="36"/>
      <c r="D259" s="36"/>
      <c r="G259" s="36"/>
      <c r="H259" s="37"/>
    </row>
    <row r="260" spans="2:8" ht="12.75">
      <c r="B260" s="36"/>
      <c r="C260" s="36"/>
      <c r="D260" s="36"/>
      <c r="G260" s="36"/>
      <c r="H260" s="37"/>
    </row>
    <row r="261" spans="2:8" ht="12.75">
      <c r="B261" s="36"/>
      <c r="C261" s="36"/>
      <c r="D261" s="36"/>
      <c r="G261" s="36"/>
      <c r="H261" s="37"/>
    </row>
    <row r="262" spans="2:8" ht="12.75">
      <c r="B262" s="36"/>
      <c r="C262" s="36"/>
      <c r="D262" s="36"/>
      <c r="G262" s="36"/>
      <c r="H262" s="37"/>
    </row>
    <row r="263" spans="2:8" ht="12.75">
      <c r="B263" s="36"/>
      <c r="C263" s="36"/>
      <c r="D263" s="36"/>
      <c r="G263" s="36"/>
      <c r="H263" s="37"/>
    </row>
    <row r="264" spans="2:8" ht="12.75">
      <c r="B264" s="36"/>
      <c r="C264" s="36"/>
      <c r="D264" s="36"/>
      <c r="G264" s="36"/>
      <c r="H264" s="37"/>
    </row>
    <row r="265" spans="2:8" ht="12.75">
      <c r="B265" s="36"/>
      <c r="C265" s="36"/>
      <c r="D265" s="36"/>
      <c r="G265" s="36"/>
      <c r="H265" s="37"/>
    </row>
    <row r="266" spans="2:8" ht="12.75">
      <c r="B266" s="36"/>
      <c r="C266" s="36"/>
      <c r="D266" s="36"/>
      <c r="G266" s="36"/>
      <c r="H266" s="37"/>
    </row>
    <row r="267" spans="2:8" ht="12.75">
      <c r="B267" s="36"/>
      <c r="C267" s="36"/>
      <c r="D267" s="36"/>
      <c r="G267" s="36"/>
      <c r="H267" s="37"/>
    </row>
    <row r="268" spans="2:8" ht="12.75">
      <c r="B268" s="36"/>
      <c r="C268" s="36"/>
      <c r="D268" s="36"/>
      <c r="G268" s="36"/>
      <c r="H268" s="37"/>
    </row>
    <row r="269" spans="2:8" ht="12.75">
      <c r="B269" s="36"/>
      <c r="C269" s="36"/>
      <c r="D269" s="36"/>
      <c r="G269" s="36"/>
      <c r="H269" s="37"/>
    </row>
    <row r="270" spans="2:8" ht="12.75">
      <c r="B270" s="36"/>
      <c r="C270" s="36"/>
      <c r="D270" s="36"/>
      <c r="G270" s="36"/>
      <c r="H270" s="37"/>
    </row>
    <row r="271" spans="2:8" ht="12.75">
      <c r="B271" s="36"/>
      <c r="C271" s="36"/>
      <c r="D271" s="36"/>
      <c r="G271" s="36"/>
      <c r="H271" s="37"/>
    </row>
    <row r="272" spans="2:8" ht="12.75">
      <c r="B272" s="36"/>
      <c r="C272" s="36"/>
      <c r="D272" s="36"/>
      <c r="G272" s="36"/>
      <c r="H272" s="37"/>
    </row>
    <row r="273" spans="2:8" ht="12.75">
      <c r="B273" s="36"/>
      <c r="C273" s="36"/>
      <c r="D273" s="36"/>
      <c r="G273" s="36"/>
      <c r="H273" s="37"/>
    </row>
    <row r="274" spans="2:8" ht="12.75">
      <c r="B274" s="36"/>
      <c r="C274" s="36"/>
      <c r="D274" s="36"/>
      <c r="G274" s="36"/>
      <c r="H274" s="37"/>
    </row>
    <row r="275" spans="2:8" ht="12.75">
      <c r="B275" s="36"/>
      <c r="C275" s="36"/>
      <c r="D275" s="36"/>
      <c r="G275" s="36"/>
      <c r="H275" s="37"/>
    </row>
    <row r="276" spans="2:8" ht="12.75">
      <c r="B276" s="36"/>
      <c r="C276" s="36"/>
      <c r="D276" s="36"/>
      <c r="G276" s="36"/>
      <c r="H276" s="37"/>
    </row>
    <row r="277" spans="2:8" ht="12.75">
      <c r="B277" s="36"/>
      <c r="C277" s="36"/>
      <c r="D277" s="36"/>
      <c r="G277" s="36"/>
      <c r="H277" s="37"/>
    </row>
    <row r="278" spans="2:8" ht="12.75">
      <c r="B278" s="36"/>
      <c r="C278" s="36"/>
      <c r="D278" s="36"/>
      <c r="G278" s="36"/>
      <c r="H278" s="37"/>
    </row>
    <row r="279" spans="2:8" ht="12.75">
      <c r="B279" s="36"/>
      <c r="C279" s="36"/>
      <c r="D279" s="36"/>
      <c r="G279" s="36"/>
      <c r="H279" s="37"/>
    </row>
    <row r="280" spans="2:8" ht="12.75">
      <c r="B280" s="36"/>
      <c r="C280" s="36"/>
      <c r="D280" s="36"/>
      <c r="G280" s="36"/>
      <c r="H280" s="37"/>
    </row>
    <row r="281" spans="2:8" ht="12.75">
      <c r="B281" s="36"/>
      <c r="C281" s="36"/>
      <c r="D281" s="36"/>
      <c r="G281" s="36"/>
      <c r="H281" s="37"/>
    </row>
    <row r="282" spans="2:8" ht="12.75">
      <c r="B282" s="36"/>
      <c r="C282" s="36"/>
      <c r="D282" s="36"/>
      <c r="G282" s="36"/>
      <c r="H282" s="37"/>
    </row>
    <row r="283" spans="2:8" ht="12.75">
      <c r="B283" s="36"/>
      <c r="C283" s="36"/>
      <c r="D283" s="36"/>
      <c r="G283" s="36"/>
      <c r="H283" s="37"/>
    </row>
    <row r="284" spans="2:8" ht="12.75">
      <c r="B284" s="36"/>
      <c r="C284" s="36"/>
      <c r="D284" s="36"/>
      <c r="G284" s="36"/>
      <c r="H284" s="37"/>
    </row>
    <row r="285" spans="2:8" ht="12.75">
      <c r="B285" s="36"/>
      <c r="C285" s="36"/>
      <c r="D285" s="36"/>
      <c r="G285" s="36"/>
      <c r="H285" s="37"/>
    </row>
    <row r="286" spans="2:8" ht="12.75">
      <c r="B286" s="36"/>
      <c r="C286" s="36"/>
      <c r="D286" s="36"/>
      <c r="G286" s="36"/>
      <c r="H286" s="37"/>
    </row>
    <row r="287" spans="2:8" ht="12.75">
      <c r="B287" s="36"/>
      <c r="C287" s="36"/>
      <c r="D287" s="36"/>
      <c r="G287" s="36"/>
      <c r="H287" s="37"/>
    </row>
    <row r="288" spans="2:8" ht="12.75">
      <c r="B288" s="36"/>
      <c r="C288" s="36"/>
      <c r="D288" s="36"/>
      <c r="G288" s="36"/>
      <c r="H288" s="37"/>
    </row>
    <row r="289" spans="2:8" ht="12.75">
      <c r="B289" s="36"/>
      <c r="C289" s="36"/>
      <c r="D289" s="36"/>
      <c r="G289" s="36"/>
      <c r="H289" s="37"/>
    </row>
    <row r="290" spans="2:8" ht="12.75">
      <c r="B290" s="36"/>
      <c r="C290" s="36"/>
      <c r="D290" s="36"/>
      <c r="G290" s="36"/>
      <c r="H290" s="37"/>
    </row>
    <row r="291" spans="2:8" ht="12.75">
      <c r="B291" s="36"/>
      <c r="C291" s="36"/>
      <c r="D291" s="36"/>
      <c r="G291" s="36"/>
      <c r="H291" s="37"/>
    </row>
    <row r="292" spans="2:8" ht="12.75">
      <c r="B292" s="36"/>
      <c r="C292" s="36"/>
      <c r="D292" s="36"/>
      <c r="G292" s="36"/>
      <c r="H292" s="37"/>
    </row>
    <row r="293" spans="2:8" ht="12.75">
      <c r="B293" s="36"/>
      <c r="C293" s="36"/>
      <c r="D293" s="36"/>
      <c r="G293" s="36"/>
      <c r="H293" s="37"/>
    </row>
    <row r="294" spans="2:8" ht="12.75">
      <c r="B294" s="36"/>
      <c r="C294" s="36"/>
      <c r="D294" s="36"/>
      <c r="G294" s="36"/>
      <c r="H294" s="37"/>
    </row>
    <row r="295" spans="2:8" ht="12.75">
      <c r="B295" s="36"/>
      <c r="C295" s="36"/>
      <c r="D295" s="36"/>
      <c r="G295" s="36"/>
      <c r="H295" s="37"/>
    </row>
    <row r="296" spans="2:8" ht="12.75">
      <c r="B296" s="36"/>
      <c r="C296" s="36"/>
      <c r="D296" s="36"/>
      <c r="G296" s="36"/>
      <c r="H296" s="37"/>
    </row>
    <row r="297" spans="2:8" ht="12.75">
      <c r="B297" s="36"/>
      <c r="C297" s="36"/>
      <c r="D297" s="36"/>
      <c r="G297" s="36"/>
      <c r="H297" s="37"/>
    </row>
    <row r="298" spans="2:8" ht="12.75">
      <c r="B298" s="36"/>
      <c r="C298" s="36"/>
      <c r="D298" s="36"/>
      <c r="G298" s="36"/>
      <c r="H298" s="37"/>
    </row>
    <row r="299" spans="2:8" ht="12.75">
      <c r="B299" s="36"/>
      <c r="C299" s="36"/>
      <c r="D299" s="36"/>
      <c r="G299" s="36"/>
      <c r="H299" s="37"/>
    </row>
    <row r="300" spans="2:8" ht="12.75">
      <c r="B300" s="36"/>
      <c r="C300" s="36"/>
      <c r="D300" s="36"/>
      <c r="G300" s="36"/>
      <c r="H300" s="37"/>
    </row>
    <row r="301" spans="2:8" ht="12.75">
      <c r="B301" s="36"/>
      <c r="C301" s="36"/>
      <c r="D301" s="36"/>
      <c r="G301" s="36"/>
      <c r="H301" s="37"/>
    </row>
    <row r="302" spans="2:8" ht="12.75">
      <c r="B302" s="36"/>
      <c r="C302" s="36"/>
      <c r="D302" s="36"/>
      <c r="G302" s="36"/>
      <c r="H302" s="37"/>
    </row>
    <row r="303" spans="2:8" ht="12.75">
      <c r="B303" s="36"/>
      <c r="C303" s="36"/>
      <c r="D303" s="36"/>
      <c r="G303" s="36"/>
      <c r="H303" s="37"/>
    </row>
    <row r="304" spans="2:8" ht="12.75">
      <c r="B304" s="36"/>
      <c r="C304" s="36"/>
      <c r="D304" s="36"/>
      <c r="G304" s="36"/>
      <c r="H304" s="37"/>
    </row>
    <row r="305" spans="2:8" ht="12.75">
      <c r="B305" s="36"/>
      <c r="C305" s="36"/>
      <c r="D305" s="36"/>
      <c r="G305" s="36"/>
      <c r="H305" s="37"/>
    </row>
    <row r="306" spans="2:8" ht="12.75">
      <c r="B306" s="36"/>
      <c r="C306" s="36"/>
      <c r="D306" s="36"/>
      <c r="G306" s="36"/>
      <c r="H306" s="37"/>
    </row>
    <row r="307" spans="2:8" ht="12.75">
      <c r="B307" s="36"/>
      <c r="C307" s="36"/>
      <c r="D307" s="36"/>
      <c r="G307" s="36"/>
      <c r="H307" s="37"/>
    </row>
    <row r="308" spans="2:8" ht="12.75">
      <c r="B308" s="36"/>
      <c r="C308" s="36"/>
      <c r="D308" s="36"/>
      <c r="G308" s="36"/>
      <c r="H308" s="37"/>
    </row>
    <row r="309" spans="2:8" ht="12.75">
      <c r="B309" s="36"/>
      <c r="C309" s="36"/>
      <c r="D309" s="36"/>
      <c r="G309" s="36"/>
      <c r="H309" s="37"/>
    </row>
    <row r="310" spans="2:8" ht="12.75">
      <c r="B310" s="36"/>
      <c r="C310" s="36"/>
      <c r="D310" s="36"/>
      <c r="G310" s="36"/>
      <c r="H310" s="37"/>
    </row>
    <row r="311" spans="2:8" ht="12.75">
      <c r="B311" s="36"/>
      <c r="C311" s="36"/>
      <c r="D311" s="36"/>
      <c r="G311" s="36"/>
      <c r="H311" s="37"/>
    </row>
    <row r="312" spans="2:8" ht="12.75">
      <c r="B312" s="36"/>
      <c r="C312" s="36"/>
      <c r="D312" s="36"/>
      <c r="G312" s="36"/>
      <c r="H312" s="37"/>
    </row>
    <row r="313" spans="2:8" ht="12.75">
      <c r="B313" s="36"/>
      <c r="C313" s="36"/>
      <c r="D313" s="36"/>
      <c r="G313" s="36"/>
      <c r="H313" s="37"/>
    </row>
    <row r="314" spans="2:8" ht="12.75">
      <c r="B314" s="36"/>
      <c r="C314" s="36"/>
      <c r="D314" s="36"/>
      <c r="G314" s="36"/>
      <c r="H314" s="37"/>
    </row>
    <row r="315" spans="2:8" ht="12.75">
      <c r="B315" s="36"/>
      <c r="C315" s="36"/>
      <c r="D315" s="36"/>
      <c r="G315" s="36"/>
      <c r="H315" s="37"/>
    </row>
    <row r="316" spans="2:8" ht="12.75">
      <c r="B316" s="36"/>
      <c r="C316" s="36"/>
      <c r="D316" s="36"/>
      <c r="G316" s="36"/>
      <c r="H316" s="37"/>
    </row>
    <row r="317" spans="2:8" ht="12.75">
      <c r="B317" s="36"/>
      <c r="C317" s="36"/>
      <c r="D317" s="36"/>
      <c r="G317" s="36"/>
      <c r="H317" s="37"/>
    </row>
    <row r="318" spans="2:8" ht="12.75">
      <c r="B318" s="36"/>
      <c r="C318" s="36"/>
      <c r="D318" s="36"/>
      <c r="G318" s="36"/>
      <c r="H318" s="37"/>
    </row>
    <row r="319" spans="2:8" ht="12.75">
      <c r="B319" s="36"/>
      <c r="C319" s="36"/>
      <c r="D319" s="36"/>
      <c r="G319" s="36"/>
      <c r="H319" s="37"/>
    </row>
    <row r="320" spans="2:8" ht="12.75">
      <c r="B320" s="36"/>
      <c r="C320" s="36"/>
      <c r="D320" s="36"/>
      <c r="G320" s="36"/>
      <c r="H320" s="37"/>
    </row>
    <row r="321" spans="2:8" ht="12.75">
      <c r="B321" s="36"/>
      <c r="C321" s="36"/>
      <c r="D321" s="36"/>
      <c r="G321" s="36"/>
      <c r="H321" s="37"/>
    </row>
    <row r="322" spans="2:8" ht="12.75">
      <c r="B322" s="36"/>
      <c r="C322" s="36"/>
      <c r="D322" s="36"/>
      <c r="G322" s="36"/>
      <c r="H322" s="37"/>
    </row>
    <row r="323" spans="2:8" ht="12.75">
      <c r="B323" s="36"/>
      <c r="C323" s="36"/>
      <c r="D323" s="36"/>
      <c r="G323" s="36"/>
      <c r="H323" s="37"/>
    </row>
    <row r="324" spans="2:8" ht="12.75">
      <c r="B324" s="36"/>
      <c r="C324" s="36"/>
      <c r="D324" s="36"/>
      <c r="G324" s="36"/>
      <c r="H324" s="37"/>
    </row>
    <row r="325" spans="2:8" ht="12.75">
      <c r="B325" s="36"/>
      <c r="C325" s="36"/>
      <c r="D325" s="36"/>
      <c r="G325" s="36"/>
      <c r="H325" s="37"/>
    </row>
    <row r="326" spans="2:8" ht="12.75">
      <c r="B326" s="36"/>
      <c r="C326" s="36"/>
      <c r="D326" s="36"/>
      <c r="G326" s="36"/>
      <c r="H326" s="37"/>
    </row>
    <row r="327" spans="2:8" ht="12.75">
      <c r="B327" s="36"/>
      <c r="C327" s="36"/>
      <c r="D327" s="36"/>
      <c r="G327" s="36"/>
      <c r="H327" s="37"/>
    </row>
    <row r="328" spans="2:8" ht="12.75">
      <c r="B328" s="36"/>
      <c r="C328" s="36"/>
      <c r="D328" s="36"/>
      <c r="G328" s="36"/>
      <c r="H328" s="37"/>
    </row>
    <row r="329" spans="2:8" ht="12.75">
      <c r="B329" s="36"/>
      <c r="C329" s="36"/>
      <c r="D329" s="36"/>
      <c r="G329" s="36"/>
      <c r="H329" s="37"/>
    </row>
    <row r="330" spans="2:8" ht="12.75">
      <c r="B330" s="36"/>
      <c r="C330" s="36"/>
      <c r="D330" s="36"/>
      <c r="G330" s="36"/>
      <c r="H330" s="37"/>
    </row>
    <row r="331" spans="2:8" ht="12.75">
      <c r="B331" s="36"/>
      <c r="C331" s="36"/>
      <c r="D331" s="36"/>
      <c r="G331" s="36"/>
      <c r="H331" s="37"/>
    </row>
    <row r="332" spans="2:8" ht="12.75">
      <c r="B332" s="36"/>
      <c r="C332" s="36"/>
      <c r="D332" s="36"/>
      <c r="G332" s="36"/>
      <c r="H332" s="37"/>
    </row>
    <row r="333" spans="2:8" ht="12.75">
      <c r="B333" s="36"/>
      <c r="C333" s="36"/>
      <c r="D333" s="36"/>
      <c r="G333" s="36"/>
      <c r="H333" s="37"/>
    </row>
    <row r="334" spans="2:8" ht="12.75">
      <c r="B334" s="36"/>
      <c r="C334" s="36"/>
      <c r="D334" s="36"/>
      <c r="G334" s="36"/>
      <c r="H334" s="37"/>
    </row>
    <row r="335" spans="2:8" ht="12.75">
      <c r="B335" s="36"/>
      <c r="C335" s="36"/>
      <c r="D335" s="36"/>
      <c r="G335" s="36"/>
      <c r="H335" s="37"/>
    </row>
    <row r="336" spans="2:8" ht="12.75">
      <c r="B336" s="36"/>
      <c r="C336" s="36"/>
      <c r="D336" s="36"/>
      <c r="G336" s="36"/>
      <c r="H336" s="37"/>
    </row>
    <row r="337" spans="2:8" ht="12.75">
      <c r="B337" s="36"/>
      <c r="C337" s="36"/>
      <c r="D337" s="36"/>
      <c r="G337" s="36"/>
      <c r="H337" s="37"/>
    </row>
    <row r="338" spans="2:8" ht="12.75">
      <c r="B338" s="36"/>
      <c r="C338" s="36"/>
      <c r="D338" s="36"/>
      <c r="G338" s="36"/>
      <c r="H338" s="37"/>
    </row>
    <row r="339" spans="2:8" ht="12.75">
      <c r="B339" s="36"/>
      <c r="C339" s="36"/>
      <c r="D339" s="36"/>
      <c r="G339" s="36"/>
      <c r="H339" s="37"/>
    </row>
    <row r="340" spans="2:8" ht="12.75">
      <c r="B340" s="36"/>
      <c r="C340" s="36"/>
      <c r="D340" s="36"/>
      <c r="G340" s="36"/>
      <c r="H340" s="37"/>
    </row>
    <row r="341" spans="2:8" ht="12.75">
      <c r="B341" s="36"/>
      <c r="C341" s="36"/>
      <c r="D341" s="36"/>
      <c r="G341" s="36"/>
      <c r="H341" s="37"/>
    </row>
    <row r="342" spans="2:8" ht="12.75">
      <c r="B342" s="36"/>
      <c r="C342" s="36"/>
      <c r="D342" s="36"/>
      <c r="G342" s="36"/>
      <c r="H342" s="37"/>
    </row>
    <row r="343" spans="2:8" ht="12.75">
      <c r="B343" s="36"/>
      <c r="C343" s="36"/>
      <c r="D343" s="36"/>
      <c r="G343" s="36"/>
      <c r="H343" s="37"/>
    </row>
    <row r="344" spans="2:8" ht="12.75">
      <c r="B344" s="36"/>
      <c r="C344" s="36"/>
      <c r="D344" s="36"/>
      <c r="G344" s="36"/>
      <c r="H344" s="37"/>
    </row>
    <row r="345" spans="2:8" ht="12.75">
      <c r="B345" s="36"/>
      <c r="C345" s="36"/>
      <c r="D345" s="36"/>
      <c r="G345" s="36"/>
      <c r="H345" s="37"/>
    </row>
    <row r="346" spans="2:8" ht="12.75">
      <c r="B346" s="36"/>
      <c r="C346" s="36"/>
      <c r="D346" s="36"/>
      <c r="G346" s="36"/>
      <c r="H346" s="37"/>
    </row>
    <row r="347" spans="2:8" ht="12.75">
      <c r="B347" s="36"/>
      <c r="C347" s="36"/>
      <c r="D347" s="36"/>
      <c r="G347" s="36"/>
      <c r="H347" s="37"/>
    </row>
    <row r="348" spans="2:8" ht="12.75">
      <c r="B348" s="36"/>
      <c r="C348" s="36"/>
      <c r="D348" s="36"/>
      <c r="G348" s="36"/>
      <c r="H348" s="37"/>
    </row>
    <row r="349" spans="2:8" ht="12.75">
      <c r="B349" s="36"/>
      <c r="C349" s="36"/>
      <c r="D349" s="36"/>
      <c r="G349" s="36"/>
      <c r="H349" s="37"/>
    </row>
    <row r="350" spans="2:8" ht="12.75">
      <c r="B350" s="36"/>
      <c r="C350" s="36"/>
      <c r="D350" s="36"/>
      <c r="G350" s="36"/>
      <c r="H350" s="37"/>
    </row>
    <row r="351" spans="2:8" ht="12.75">
      <c r="B351" s="36"/>
      <c r="C351" s="36"/>
      <c r="D351" s="36"/>
      <c r="G351" s="36"/>
      <c r="H351" s="37"/>
    </row>
    <row r="352" spans="2:8" ht="12.75">
      <c r="B352" s="36"/>
      <c r="C352" s="36"/>
      <c r="D352" s="36"/>
      <c r="G352" s="36"/>
      <c r="H352" s="37"/>
    </row>
    <row r="353" spans="2:8" ht="12.75">
      <c r="B353" s="36"/>
      <c r="C353" s="36"/>
      <c r="D353" s="36"/>
      <c r="G353" s="36"/>
      <c r="H353" s="37"/>
    </row>
    <row r="354" spans="2:8" ht="12.75">
      <c r="B354" s="36"/>
      <c r="C354" s="36"/>
      <c r="D354" s="36"/>
      <c r="G354" s="36"/>
      <c r="H354" s="37"/>
    </row>
    <row r="355" spans="2:8" ht="12.75">
      <c r="B355" s="36"/>
      <c r="C355" s="36"/>
      <c r="D355" s="36"/>
      <c r="G355" s="36"/>
      <c r="H355" s="37"/>
    </row>
    <row r="356" spans="2:8" ht="12.75">
      <c r="B356" s="36"/>
      <c r="C356" s="36"/>
      <c r="D356" s="36"/>
      <c r="G356" s="36"/>
      <c r="H356" s="37"/>
    </row>
    <row r="357" spans="2:8" ht="12.75">
      <c r="B357" s="36"/>
      <c r="C357" s="36"/>
      <c r="D357" s="36"/>
      <c r="G357" s="36"/>
      <c r="H357" s="37"/>
    </row>
    <row r="358" spans="2:8" ht="12.75">
      <c r="B358" s="36"/>
      <c r="C358" s="36"/>
      <c r="D358" s="36"/>
      <c r="G358" s="36"/>
      <c r="H358" s="37"/>
    </row>
    <row r="359" spans="2:8" ht="12.75">
      <c r="B359" s="36"/>
      <c r="C359" s="36"/>
      <c r="D359" s="36"/>
      <c r="G359" s="36"/>
      <c r="H359" s="37"/>
    </row>
    <row r="360" spans="2:8" ht="12.75">
      <c r="B360" s="36"/>
      <c r="C360" s="36"/>
      <c r="D360" s="36"/>
      <c r="G360" s="36"/>
      <c r="H360" s="37"/>
    </row>
    <row r="361" spans="2:8" ht="12.75">
      <c r="B361" s="36"/>
      <c r="C361" s="36"/>
      <c r="D361" s="36"/>
      <c r="G361" s="36"/>
      <c r="H361" s="37"/>
    </row>
    <row r="362" spans="2:8" ht="12.75">
      <c r="B362" s="36"/>
      <c r="C362" s="36"/>
      <c r="D362" s="36"/>
      <c r="G362" s="36"/>
      <c r="H362" s="37"/>
    </row>
    <row r="363" spans="2:8" ht="12.75">
      <c r="B363" s="36"/>
      <c r="C363" s="36"/>
      <c r="D363" s="36"/>
      <c r="G363" s="36"/>
      <c r="H363" s="37"/>
    </row>
    <row r="364" spans="2:8" ht="12.75">
      <c r="B364" s="36"/>
      <c r="C364" s="36"/>
      <c r="D364" s="36"/>
      <c r="G364" s="36"/>
      <c r="H364" s="37"/>
    </row>
    <row r="365" spans="2:8" ht="12.75">
      <c r="B365" s="36"/>
      <c r="C365" s="36"/>
      <c r="D365" s="36"/>
      <c r="G365" s="36"/>
      <c r="H365" s="37"/>
    </row>
    <row r="366" spans="2:8" ht="12.75">
      <c r="B366" s="36"/>
      <c r="C366" s="36"/>
      <c r="D366" s="36"/>
      <c r="G366" s="36"/>
      <c r="H366" s="37"/>
    </row>
    <row r="367" spans="2:8" ht="12.75">
      <c r="B367" s="36"/>
      <c r="C367" s="36"/>
      <c r="D367" s="36"/>
      <c r="G367" s="36"/>
      <c r="H367" s="37"/>
    </row>
    <row r="368" spans="2:8" ht="12.75">
      <c r="B368" s="36"/>
      <c r="C368" s="36"/>
      <c r="D368" s="36"/>
      <c r="G368" s="36"/>
      <c r="H368" s="37"/>
    </row>
    <row r="369" spans="2:8" ht="12.75">
      <c r="B369" s="36"/>
      <c r="C369" s="36"/>
      <c r="D369" s="36"/>
      <c r="G369" s="36"/>
      <c r="H369" s="37"/>
    </row>
    <row r="370" spans="2:8" ht="12.75">
      <c r="B370" s="36"/>
      <c r="C370" s="36"/>
      <c r="D370" s="36"/>
      <c r="G370" s="36"/>
      <c r="H370" s="37"/>
    </row>
    <row r="371" spans="2:8" ht="12.75">
      <c r="B371" s="36"/>
      <c r="C371" s="36"/>
      <c r="D371" s="36"/>
      <c r="G371" s="36"/>
      <c r="H371" s="37"/>
    </row>
    <row r="372" spans="2:8" ht="12.75">
      <c r="B372" s="36"/>
      <c r="C372" s="36"/>
      <c r="D372" s="36"/>
      <c r="G372" s="36"/>
      <c r="H372" s="37"/>
    </row>
    <row r="373" spans="2:8" ht="12.75">
      <c r="B373" s="36"/>
      <c r="C373" s="36"/>
      <c r="D373" s="36"/>
      <c r="G373" s="36"/>
      <c r="H373" s="37"/>
    </row>
    <row r="374" spans="2:8" ht="12.75">
      <c r="B374" s="36"/>
      <c r="C374" s="36"/>
      <c r="D374" s="36"/>
      <c r="G374" s="36"/>
      <c r="H374" s="37"/>
    </row>
    <row r="375" spans="2:8" ht="12.75">
      <c r="B375" s="36"/>
      <c r="C375" s="36"/>
      <c r="D375" s="36"/>
      <c r="G375" s="36"/>
      <c r="H375" s="37"/>
    </row>
    <row r="376" spans="2:8" ht="12.75">
      <c r="B376" s="36"/>
      <c r="C376" s="36"/>
      <c r="D376" s="36"/>
      <c r="G376" s="36"/>
      <c r="H376" s="37"/>
    </row>
    <row r="377" spans="2:8" ht="12.75">
      <c r="B377" s="36"/>
      <c r="C377" s="36"/>
      <c r="D377" s="36"/>
      <c r="G377" s="36"/>
      <c r="H377" s="37"/>
    </row>
    <row r="378" spans="2:8" ht="12.75">
      <c r="B378" s="36"/>
      <c r="C378" s="36"/>
      <c r="D378" s="36"/>
      <c r="G378" s="36"/>
      <c r="H378" s="37"/>
    </row>
    <row r="379" spans="2:8" ht="12.75">
      <c r="B379" s="36"/>
      <c r="C379" s="36"/>
      <c r="D379" s="36"/>
      <c r="G379" s="36"/>
      <c r="H379" s="37"/>
    </row>
    <row r="380" spans="2:8" ht="12.75">
      <c r="B380" s="36"/>
      <c r="C380" s="36"/>
      <c r="D380" s="36"/>
      <c r="G380" s="36"/>
      <c r="H380" s="37"/>
    </row>
    <row r="381" spans="2:8" ht="12.75">
      <c r="B381" s="36"/>
      <c r="C381" s="36"/>
      <c r="D381" s="36"/>
      <c r="G381" s="36"/>
      <c r="H381" s="37"/>
    </row>
    <row r="382" spans="2:8" ht="12.75">
      <c r="B382" s="36"/>
      <c r="C382" s="36"/>
      <c r="D382" s="36"/>
      <c r="G382" s="36"/>
      <c r="H382" s="37"/>
    </row>
    <row r="383" spans="2:8" ht="12.75">
      <c r="B383" s="36"/>
      <c r="C383" s="36"/>
      <c r="D383" s="36"/>
      <c r="G383" s="36"/>
      <c r="H383" s="37"/>
    </row>
    <row r="384" spans="2:8" ht="12.75">
      <c r="B384" s="36"/>
      <c r="C384" s="36"/>
      <c r="D384" s="36"/>
      <c r="G384" s="36"/>
      <c r="H384" s="37"/>
    </row>
    <row r="385" spans="2:8" ht="12.75">
      <c r="B385" s="36"/>
      <c r="C385" s="36"/>
      <c r="D385" s="36"/>
      <c r="G385" s="36"/>
      <c r="H385" s="37"/>
    </row>
    <row r="386" spans="2:8" ht="12.75">
      <c r="B386" s="36"/>
      <c r="C386" s="36"/>
      <c r="D386" s="36"/>
      <c r="G386" s="36"/>
      <c r="H386" s="37"/>
    </row>
    <row r="387" spans="2:8" ht="12.75">
      <c r="B387" s="36"/>
      <c r="C387" s="36"/>
      <c r="D387" s="36"/>
      <c r="G387" s="36"/>
      <c r="H387" s="37"/>
    </row>
    <row r="388" spans="2:8" ht="12.75">
      <c r="B388" s="36"/>
      <c r="C388" s="36"/>
      <c r="D388" s="36"/>
      <c r="G388" s="36"/>
      <c r="H388" s="37"/>
    </row>
    <row r="389" spans="2:8" ht="12.75">
      <c r="B389" s="36"/>
      <c r="C389" s="36"/>
      <c r="D389" s="36"/>
      <c r="G389" s="36"/>
      <c r="H389" s="37"/>
    </row>
    <row r="390" spans="2:8" ht="12.75">
      <c r="B390" s="36"/>
      <c r="C390" s="36"/>
      <c r="D390" s="36"/>
      <c r="G390" s="36"/>
      <c r="H390" s="37"/>
    </row>
    <row r="391" spans="2:8" ht="12.75">
      <c r="B391" s="36"/>
      <c r="C391" s="36"/>
      <c r="D391" s="36"/>
      <c r="G391" s="36"/>
      <c r="H391" s="37"/>
    </row>
    <row r="392" spans="2:8" ht="12.75">
      <c r="B392" s="36"/>
      <c r="C392" s="36"/>
      <c r="D392" s="36"/>
      <c r="G392" s="36"/>
      <c r="H392" s="37"/>
    </row>
    <row r="393" spans="2:8" ht="12.75">
      <c r="B393" s="36"/>
      <c r="C393" s="36"/>
      <c r="D393" s="36"/>
      <c r="G393" s="36"/>
      <c r="H393" s="37"/>
    </row>
    <row r="394" spans="2:8" ht="12.75">
      <c r="B394" s="36"/>
      <c r="C394" s="36"/>
      <c r="D394" s="36"/>
      <c r="G394" s="36"/>
      <c r="H394" s="37"/>
    </row>
    <row r="395" spans="2:8" ht="12.75">
      <c r="B395" s="36"/>
      <c r="C395" s="36"/>
      <c r="D395" s="36"/>
      <c r="G395" s="36"/>
      <c r="H395" s="37"/>
    </row>
    <row r="396" spans="2:8" ht="12.75">
      <c r="B396" s="36"/>
      <c r="C396" s="36"/>
      <c r="D396" s="36"/>
      <c r="G396" s="36"/>
      <c r="H396" s="37"/>
    </row>
    <row r="397" spans="2:8" ht="12.75">
      <c r="B397" s="36"/>
      <c r="C397" s="36"/>
      <c r="D397" s="36"/>
      <c r="G397" s="36"/>
      <c r="H397" s="37"/>
    </row>
    <row r="398" spans="2:8" ht="12.75">
      <c r="B398" s="36"/>
      <c r="C398" s="36"/>
      <c r="D398" s="36"/>
      <c r="G398" s="36"/>
      <c r="H398" s="37"/>
    </row>
    <row r="399" spans="2:8" ht="12.75">
      <c r="B399" s="36"/>
      <c r="C399" s="36"/>
      <c r="D399" s="36"/>
      <c r="G399" s="36"/>
      <c r="H399" s="37"/>
    </row>
    <row r="400" spans="2:8" ht="12.75">
      <c r="B400" s="36"/>
      <c r="C400" s="36"/>
      <c r="D400" s="36"/>
      <c r="G400" s="36"/>
      <c r="H400" s="37"/>
    </row>
    <row r="401" spans="2:8" ht="12.75">
      <c r="B401" s="36"/>
      <c r="C401" s="36"/>
      <c r="D401" s="36"/>
      <c r="G401" s="36"/>
      <c r="H401" s="37"/>
    </row>
    <row r="402" spans="2:8" ht="12.75">
      <c r="B402" s="36"/>
      <c r="C402" s="36"/>
      <c r="D402" s="36"/>
      <c r="G402" s="36"/>
      <c r="H402" s="37"/>
    </row>
    <row r="403" spans="2:8" ht="12.75">
      <c r="B403" s="36"/>
      <c r="C403" s="36"/>
      <c r="D403" s="36"/>
      <c r="G403" s="36"/>
      <c r="H403" s="37"/>
    </row>
    <row r="404" spans="2:8" ht="12.75">
      <c r="B404" s="36"/>
      <c r="C404" s="36"/>
      <c r="D404" s="36"/>
      <c r="G404" s="36"/>
      <c r="H404" s="37"/>
    </row>
    <row r="405" spans="2:8" ht="12.75">
      <c r="B405" s="36"/>
      <c r="C405" s="36"/>
      <c r="D405" s="36"/>
      <c r="G405" s="36"/>
      <c r="H405" s="37"/>
    </row>
    <row r="406" spans="2:8" ht="12.75">
      <c r="B406" s="36"/>
      <c r="C406" s="36"/>
      <c r="D406" s="36"/>
      <c r="G406" s="36"/>
      <c r="H406" s="37"/>
    </row>
    <row r="407" spans="2:8" ht="12.75">
      <c r="B407" s="36"/>
      <c r="C407" s="36"/>
      <c r="D407" s="36"/>
      <c r="G407" s="36"/>
      <c r="H407" s="37"/>
    </row>
    <row r="408" spans="2:8" ht="12.75">
      <c r="B408" s="36"/>
      <c r="C408" s="36"/>
      <c r="D408" s="36"/>
      <c r="G408" s="36"/>
      <c r="H408" s="37"/>
    </row>
    <row r="409" spans="2:8" ht="12.75">
      <c r="B409" s="36"/>
      <c r="C409" s="36"/>
      <c r="D409" s="36"/>
      <c r="G409" s="36"/>
      <c r="H409" s="37"/>
    </row>
    <row r="410" spans="2:8" ht="12.75">
      <c r="B410" s="36"/>
      <c r="C410" s="36"/>
      <c r="D410" s="36"/>
      <c r="G410" s="36"/>
      <c r="H410" s="37"/>
    </row>
    <row r="411" spans="2:8" ht="12.75">
      <c r="B411" s="36"/>
      <c r="C411" s="36"/>
      <c r="D411" s="36"/>
      <c r="G411" s="36"/>
      <c r="H411" s="37"/>
    </row>
    <row r="412" spans="2:8" ht="12.75">
      <c r="B412" s="36"/>
      <c r="C412" s="36"/>
      <c r="D412" s="36"/>
      <c r="G412" s="36"/>
      <c r="H412" s="37"/>
    </row>
    <row r="413" spans="2:8" ht="12.75">
      <c r="B413" s="36"/>
      <c r="C413" s="36"/>
      <c r="D413" s="36"/>
      <c r="G413" s="36"/>
      <c r="H413" s="37"/>
    </row>
    <row r="414" spans="2:8" ht="12.75">
      <c r="B414" s="36"/>
      <c r="C414" s="36"/>
      <c r="D414" s="36"/>
      <c r="G414" s="36"/>
      <c r="H414" s="37"/>
    </row>
    <row r="415" spans="2:8" ht="12.75">
      <c r="B415" s="36"/>
      <c r="C415" s="36"/>
      <c r="D415" s="36"/>
      <c r="G415" s="36"/>
      <c r="H415" s="37"/>
    </row>
    <row r="416" spans="2:8" ht="12.75">
      <c r="B416" s="36"/>
      <c r="C416" s="36"/>
      <c r="D416" s="36"/>
      <c r="G416" s="36"/>
      <c r="H416" s="37"/>
    </row>
    <row r="417" spans="2:8" ht="12.75">
      <c r="B417" s="36"/>
      <c r="C417" s="36"/>
      <c r="D417" s="36"/>
      <c r="G417" s="36"/>
      <c r="H417" s="37"/>
    </row>
    <row r="418" spans="2:8" ht="12.75">
      <c r="B418" s="36"/>
      <c r="C418" s="36"/>
      <c r="D418" s="36"/>
      <c r="G418" s="36"/>
      <c r="H418" s="37"/>
    </row>
    <row r="419" spans="2:8" ht="12.75">
      <c r="B419" s="36"/>
      <c r="C419" s="36"/>
      <c r="D419" s="36"/>
      <c r="G419" s="36"/>
      <c r="H419" s="37"/>
    </row>
    <row r="420" spans="2:8" ht="12.75">
      <c r="B420" s="36"/>
      <c r="C420" s="36"/>
      <c r="D420" s="36"/>
      <c r="G420" s="36"/>
      <c r="H420" s="37"/>
    </row>
    <row r="421" spans="2:8" ht="12.75">
      <c r="B421" s="36"/>
      <c r="C421" s="36"/>
      <c r="D421" s="36"/>
      <c r="G421" s="36"/>
      <c r="H421" s="37"/>
    </row>
    <row r="422" spans="2:8" ht="12.75">
      <c r="B422" s="36"/>
      <c r="C422" s="36"/>
      <c r="D422" s="36"/>
      <c r="G422" s="36"/>
      <c r="H422" s="37"/>
    </row>
    <row r="423" spans="2:8" ht="12.75">
      <c r="B423" s="36"/>
      <c r="C423" s="36"/>
      <c r="D423" s="36"/>
      <c r="G423" s="36"/>
      <c r="H423" s="37"/>
    </row>
    <row r="424" spans="2:8" ht="12.75">
      <c r="B424" s="36"/>
      <c r="C424" s="36"/>
      <c r="D424" s="36"/>
      <c r="G424" s="36"/>
      <c r="H424" s="37"/>
    </row>
    <row r="425" spans="2:8" ht="12.75">
      <c r="B425" s="36"/>
      <c r="C425" s="36"/>
      <c r="D425" s="36"/>
      <c r="G425" s="36"/>
      <c r="H425" s="37"/>
    </row>
    <row r="426" spans="2:8" ht="12.75">
      <c r="B426" s="36"/>
      <c r="C426" s="36"/>
      <c r="D426" s="36"/>
      <c r="G426" s="36"/>
      <c r="H426" s="37"/>
    </row>
    <row r="427" spans="2:8" ht="12.75">
      <c r="B427" s="36"/>
      <c r="C427" s="36"/>
      <c r="D427" s="36"/>
      <c r="G427" s="36"/>
      <c r="H427" s="37"/>
    </row>
    <row r="428" spans="2:8" ht="12.75">
      <c r="B428" s="36"/>
      <c r="C428" s="36"/>
      <c r="D428" s="36"/>
      <c r="G428" s="36"/>
      <c r="H428" s="37"/>
    </row>
    <row r="429" spans="2:8" ht="12.75">
      <c r="B429" s="36"/>
      <c r="C429" s="36"/>
      <c r="D429" s="36"/>
      <c r="G429" s="36"/>
      <c r="H429" s="37"/>
    </row>
    <row r="430" spans="2:8" ht="12.75">
      <c r="B430" s="36"/>
      <c r="C430" s="36"/>
      <c r="D430" s="36"/>
      <c r="G430" s="36"/>
      <c r="H430" s="37"/>
    </row>
    <row r="431" spans="2:8" ht="12.75">
      <c r="B431" s="36"/>
      <c r="C431" s="36"/>
      <c r="D431" s="36"/>
      <c r="G431" s="36"/>
      <c r="H431" s="37"/>
    </row>
    <row r="432" spans="2:8" ht="12.75">
      <c r="B432" s="36"/>
      <c r="C432" s="36"/>
      <c r="D432" s="36"/>
      <c r="G432" s="36"/>
      <c r="H432" s="37"/>
    </row>
    <row r="433" spans="2:8" ht="12.75">
      <c r="B433" s="36"/>
      <c r="C433" s="36"/>
      <c r="D433" s="36"/>
      <c r="G433" s="36"/>
      <c r="H433" s="37"/>
    </row>
    <row r="434" spans="2:8" ht="12.75">
      <c r="B434" s="36"/>
      <c r="C434" s="36"/>
      <c r="D434" s="36"/>
      <c r="G434" s="36"/>
      <c r="H434" s="37"/>
    </row>
    <row r="435" spans="2:8" ht="12.75">
      <c r="B435" s="36"/>
      <c r="C435" s="36"/>
      <c r="D435" s="36"/>
      <c r="G435" s="36"/>
      <c r="H435" s="37"/>
    </row>
    <row r="436" spans="2:8" ht="12.75">
      <c r="B436" s="36"/>
      <c r="C436" s="36"/>
      <c r="D436" s="36"/>
      <c r="G436" s="36"/>
      <c r="H436" s="37"/>
    </row>
    <row r="437" spans="2:8" ht="12.75">
      <c r="B437" s="36"/>
      <c r="C437" s="36"/>
      <c r="D437" s="36"/>
      <c r="G437" s="36"/>
      <c r="H437" s="37"/>
    </row>
    <row r="438" spans="2:8" ht="12.75">
      <c r="B438" s="36"/>
      <c r="C438" s="36"/>
      <c r="D438" s="36"/>
      <c r="G438" s="36"/>
      <c r="H438" s="37"/>
    </row>
    <row r="439" spans="2:8" ht="12.75">
      <c r="B439" s="36"/>
      <c r="C439" s="36"/>
      <c r="D439" s="36"/>
      <c r="G439" s="36"/>
      <c r="H439" s="37"/>
    </row>
    <row r="440" spans="2:8" ht="12.75">
      <c r="B440" s="36"/>
      <c r="C440" s="36"/>
      <c r="D440" s="36"/>
      <c r="G440" s="36"/>
      <c r="H440" s="37"/>
    </row>
    <row r="441" spans="2:8" ht="12.75">
      <c r="B441" s="36"/>
      <c r="C441" s="36"/>
      <c r="D441" s="36"/>
      <c r="G441" s="36"/>
      <c r="H441" s="37"/>
    </row>
    <row r="442" spans="2:8" ht="12.75">
      <c r="B442" s="36"/>
      <c r="C442" s="36"/>
      <c r="D442" s="36"/>
      <c r="G442" s="36"/>
      <c r="H442" s="37"/>
    </row>
    <row r="443" spans="2:8" ht="12.75">
      <c r="B443" s="36"/>
      <c r="C443" s="36"/>
      <c r="D443" s="36"/>
      <c r="G443" s="36"/>
      <c r="H443" s="37"/>
    </row>
    <row r="444" spans="2:8" ht="12.75">
      <c r="B444" s="36"/>
      <c r="C444" s="36"/>
      <c r="D444" s="36"/>
      <c r="G444" s="36"/>
      <c r="H444" s="37"/>
    </row>
    <row r="445" spans="2:8" ht="12.75">
      <c r="B445" s="36"/>
      <c r="C445" s="36"/>
      <c r="D445" s="36"/>
      <c r="G445" s="36"/>
      <c r="H445" s="37"/>
    </row>
    <row r="446" spans="2:8" ht="12.75">
      <c r="B446" s="36"/>
      <c r="C446" s="36"/>
      <c r="D446" s="36"/>
      <c r="G446" s="36"/>
      <c r="H446" s="37"/>
    </row>
    <row r="447" spans="2:8" ht="12.75">
      <c r="B447" s="36"/>
      <c r="C447" s="36"/>
      <c r="D447" s="36"/>
      <c r="G447" s="36"/>
      <c r="H447" s="37"/>
    </row>
    <row r="448" spans="2:8" ht="12.75">
      <c r="B448" s="36"/>
      <c r="C448" s="36"/>
      <c r="D448" s="36"/>
      <c r="G448" s="36"/>
      <c r="H448" s="37"/>
    </row>
    <row r="449" spans="2:8" ht="12.75">
      <c r="B449" s="36"/>
      <c r="C449" s="36"/>
      <c r="D449" s="36"/>
      <c r="G449" s="36"/>
      <c r="H449" s="37"/>
    </row>
    <row r="450" spans="2:8" ht="12.75">
      <c r="B450" s="36"/>
      <c r="C450" s="36"/>
      <c r="D450" s="36"/>
      <c r="G450" s="36"/>
      <c r="H450" s="37"/>
    </row>
    <row r="451" spans="2:8" ht="12.75">
      <c r="B451" s="36"/>
      <c r="C451" s="36"/>
      <c r="D451" s="36"/>
      <c r="G451" s="36"/>
      <c r="H451" s="37"/>
    </row>
    <row r="452" spans="2:8" ht="12.75">
      <c r="B452" s="36"/>
      <c r="C452" s="36"/>
      <c r="D452" s="36"/>
      <c r="G452" s="36"/>
      <c r="H452" s="37"/>
    </row>
    <row r="453" spans="2:8" ht="12.75">
      <c r="B453" s="36"/>
      <c r="C453" s="36"/>
      <c r="D453" s="36"/>
      <c r="G453" s="36"/>
      <c r="H453" s="37"/>
    </row>
    <row r="454" spans="2:8" ht="12.75">
      <c r="B454" s="36"/>
      <c r="C454" s="36"/>
      <c r="D454" s="36"/>
      <c r="G454" s="36"/>
      <c r="H454" s="37"/>
    </row>
    <row r="455" spans="2:8" ht="12.75">
      <c r="B455" s="36"/>
      <c r="C455" s="36"/>
      <c r="D455" s="36"/>
      <c r="G455" s="36"/>
      <c r="H455" s="37"/>
    </row>
    <row r="456" spans="2:8" ht="12.75">
      <c r="B456" s="36"/>
      <c r="C456" s="36"/>
      <c r="D456" s="36"/>
      <c r="G456" s="36"/>
      <c r="H456" s="37"/>
    </row>
    <row r="457" spans="2:8" ht="12.75">
      <c r="B457" s="36"/>
      <c r="C457" s="36"/>
      <c r="D457" s="36"/>
      <c r="G457" s="36"/>
      <c r="H457" s="37"/>
    </row>
    <row r="458" spans="2:8" ht="12.75">
      <c r="B458" s="36"/>
      <c r="C458" s="36"/>
      <c r="D458" s="36"/>
      <c r="G458" s="36"/>
      <c r="H458" s="37"/>
    </row>
    <row r="459" spans="2:8" ht="12.75">
      <c r="B459" s="36"/>
      <c r="C459" s="36"/>
      <c r="D459" s="36"/>
      <c r="G459" s="36"/>
      <c r="H459" s="37"/>
    </row>
    <row r="460" spans="2:8" ht="12.75">
      <c r="B460" s="36"/>
      <c r="C460" s="36"/>
      <c r="D460" s="36"/>
      <c r="G460" s="36"/>
      <c r="H460" s="37"/>
    </row>
    <row r="461" spans="2:8" ht="12.75">
      <c r="B461" s="36"/>
      <c r="C461" s="36"/>
      <c r="D461" s="36"/>
      <c r="G461" s="36"/>
      <c r="H461" s="37"/>
    </row>
    <row r="462" spans="2:8" ht="12.75">
      <c r="B462" s="36"/>
      <c r="C462" s="36"/>
      <c r="D462" s="36"/>
      <c r="G462" s="36"/>
      <c r="H462" s="37"/>
    </row>
    <row r="463" spans="2:8" ht="12.75">
      <c r="B463" s="36"/>
      <c r="C463" s="36"/>
      <c r="D463" s="36"/>
      <c r="G463" s="36"/>
      <c r="H463" s="37"/>
    </row>
    <row r="464" spans="2:8" ht="12.75">
      <c r="B464" s="36"/>
      <c r="C464" s="36"/>
      <c r="D464" s="36"/>
      <c r="G464" s="36"/>
      <c r="H464" s="37"/>
    </row>
    <row r="465" spans="2:8" ht="12.75">
      <c r="B465" s="36"/>
      <c r="C465" s="36"/>
      <c r="D465" s="36"/>
      <c r="G465" s="36"/>
      <c r="H465" s="37"/>
    </row>
    <row r="466" spans="2:8" ht="12.75">
      <c r="B466" s="36"/>
      <c r="C466" s="36"/>
      <c r="D466" s="36"/>
      <c r="G466" s="36"/>
      <c r="H466" s="37"/>
    </row>
    <row r="467" spans="2:8" ht="12.75">
      <c r="B467" s="36"/>
      <c r="C467" s="36"/>
      <c r="D467" s="36"/>
      <c r="G467" s="36"/>
      <c r="H467" s="37"/>
    </row>
    <row r="468" spans="2:8" ht="12.75">
      <c r="B468" s="36"/>
      <c r="C468" s="36"/>
      <c r="D468" s="36"/>
      <c r="G468" s="36"/>
      <c r="H468" s="37"/>
    </row>
    <row r="469" spans="2:8" ht="12.75">
      <c r="B469" s="36"/>
      <c r="C469" s="36"/>
      <c r="D469" s="36"/>
      <c r="G469" s="36"/>
      <c r="H469" s="37"/>
    </row>
    <row r="470" spans="2:8" ht="12.75">
      <c r="B470" s="36"/>
      <c r="C470" s="36"/>
      <c r="D470" s="36"/>
      <c r="G470" s="36"/>
      <c r="H470" s="37"/>
    </row>
    <row r="471" spans="2:8" ht="12.75">
      <c r="B471" s="36"/>
      <c r="C471" s="36"/>
      <c r="D471" s="36"/>
      <c r="G471" s="36"/>
      <c r="H471" s="37"/>
    </row>
    <row r="472" spans="2:8" ht="12.75">
      <c r="B472" s="36"/>
      <c r="C472" s="36"/>
      <c r="D472" s="36"/>
      <c r="G472" s="36"/>
      <c r="H472" s="37"/>
    </row>
    <row r="473" spans="2:8" ht="12.75">
      <c r="B473" s="36"/>
      <c r="C473" s="36"/>
      <c r="D473" s="36"/>
      <c r="G473" s="36"/>
      <c r="H473" s="37"/>
    </row>
    <row r="474" spans="2:8" ht="12.75">
      <c r="B474" s="36"/>
      <c r="C474" s="36"/>
      <c r="D474" s="36"/>
      <c r="G474" s="36"/>
      <c r="H474" s="37"/>
    </row>
    <row r="475" spans="2:8" ht="12.75">
      <c r="B475" s="36"/>
      <c r="C475" s="36"/>
      <c r="D475" s="36"/>
      <c r="G475" s="36"/>
      <c r="H475" s="37"/>
    </row>
    <row r="476" spans="2:8" ht="12.75">
      <c r="B476" s="36"/>
      <c r="C476" s="36"/>
      <c r="D476" s="36"/>
      <c r="G476" s="36"/>
      <c r="H476" s="37"/>
    </row>
    <row r="477" spans="2:8" ht="12.75">
      <c r="B477" s="36"/>
      <c r="C477" s="36"/>
      <c r="D477" s="36"/>
      <c r="G477" s="36"/>
      <c r="H477" s="37"/>
    </row>
    <row r="478" spans="2:8" ht="12.75">
      <c r="B478" s="36"/>
      <c r="C478" s="36"/>
      <c r="D478" s="36"/>
      <c r="G478" s="36"/>
      <c r="H478" s="37"/>
    </row>
    <row r="479" spans="2:8" ht="12.75">
      <c r="B479" s="36"/>
      <c r="C479" s="36"/>
      <c r="D479" s="36"/>
      <c r="G479" s="36"/>
      <c r="H479" s="37"/>
    </row>
    <row r="480" spans="2:8" ht="12.75">
      <c r="B480" s="36"/>
      <c r="C480" s="36"/>
      <c r="D480" s="36"/>
      <c r="G480" s="36"/>
      <c r="H480" s="37"/>
    </row>
    <row r="481" spans="2:8" ht="12.75">
      <c r="B481" s="36"/>
      <c r="C481" s="36"/>
      <c r="D481" s="36"/>
      <c r="G481" s="36"/>
      <c r="H481" s="37"/>
    </row>
    <row r="482" spans="2:8" ht="12.75">
      <c r="B482" s="36"/>
      <c r="C482" s="36"/>
      <c r="D482" s="36"/>
      <c r="G482" s="36"/>
      <c r="H482" s="37"/>
    </row>
    <row r="483" spans="2:8" ht="12.75">
      <c r="B483" s="36"/>
      <c r="C483" s="36"/>
      <c r="D483" s="36"/>
      <c r="G483" s="36"/>
      <c r="H483" s="37"/>
    </row>
    <row r="484" spans="2:8" ht="12.75">
      <c r="B484" s="36"/>
      <c r="C484" s="36"/>
      <c r="D484" s="36"/>
      <c r="G484" s="36"/>
      <c r="H484" s="37"/>
    </row>
    <row r="485" spans="2:8" ht="12.75">
      <c r="B485" s="36"/>
      <c r="C485" s="36"/>
      <c r="D485" s="36"/>
      <c r="G485" s="36"/>
      <c r="H485" s="37"/>
    </row>
    <row r="486" spans="2:8" ht="12.75">
      <c r="B486" s="36"/>
      <c r="C486" s="36"/>
      <c r="D486" s="36"/>
      <c r="G486" s="36"/>
      <c r="H486" s="37"/>
    </row>
    <row r="487" spans="2:8" ht="12.75">
      <c r="B487" s="36"/>
      <c r="C487" s="36"/>
      <c r="D487" s="36"/>
      <c r="G487" s="36"/>
      <c r="H487" s="37"/>
    </row>
    <row r="488" spans="2:8" ht="12.75">
      <c r="B488" s="36"/>
      <c r="C488" s="36"/>
      <c r="D488" s="36"/>
      <c r="G488" s="36"/>
      <c r="H488" s="37"/>
    </row>
    <row r="489" spans="2:8" ht="12.75">
      <c r="B489" s="36"/>
      <c r="C489" s="36"/>
      <c r="D489" s="36"/>
      <c r="G489" s="36"/>
      <c r="H489" s="37"/>
    </row>
    <row r="490" spans="2:8" ht="12.75">
      <c r="B490" s="36"/>
      <c r="C490" s="36"/>
      <c r="D490" s="36"/>
      <c r="G490" s="36"/>
      <c r="H490" s="37"/>
    </row>
    <row r="491" spans="2:8" ht="12.75">
      <c r="B491" s="36"/>
      <c r="C491" s="36"/>
      <c r="D491" s="36"/>
      <c r="G491" s="36"/>
      <c r="H491" s="37"/>
    </row>
    <row r="492" spans="2:8" ht="12.75">
      <c r="B492" s="36"/>
      <c r="C492" s="36"/>
      <c r="D492" s="36"/>
      <c r="G492" s="36"/>
      <c r="H492" s="37"/>
    </row>
    <row r="493" spans="2:8" ht="12.75">
      <c r="B493" s="36"/>
      <c r="C493" s="36"/>
      <c r="D493" s="36"/>
      <c r="G493" s="36"/>
      <c r="H493" s="37"/>
    </row>
    <row r="494" spans="2:8" ht="12.75">
      <c r="B494" s="36"/>
      <c r="C494" s="36"/>
      <c r="D494" s="36"/>
      <c r="G494" s="36"/>
      <c r="H494" s="37"/>
    </row>
    <row r="495" spans="2:8" ht="12.75">
      <c r="B495" s="36"/>
      <c r="C495" s="36"/>
      <c r="D495" s="36"/>
      <c r="G495" s="36"/>
      <c r="H495" s="37"/>
    </row>
    <row r="496" spans="2:8" ht="12.75">
      <c r="B496" s="36"/>
      <c r="C496" s="36"/>
      <c r="D496" s="36"/>
      <c r="G496" s="36"/>
      <c r="H496" s="37"/>
    </row>
    <row r="497" spans="2:8" ht="12.75">
      <c r="B497" s="36"/>
      <c r="C497" s="36"/>
      <c r="D497" s="36"/>
      <c r="G497" s="36"/>
      <c r="H497" s="37"/>
    </row>
    <row r="498" spans="2:8" ht="12.75">
      <c r="B498" s="36"/>
      <c r="C498" s="36"/>
      <c r="D498" s="36"/>
      <c r="G498" s="36"/>
      <c r="H498" s="37"/>
    </row>
    <row r="499" spans="2:8" ht="12.75">
      <c r="B499" s="36"/>
      <c r="C499" s="36"/>
      <c r="D499" s="36"/>
      <c r="G499" s="36"/>
      <c r="H499" s="37"/>
    </row>
    <row r="500" spans="2:8" ht="12.75">
      <c r="B500" s="36"/>
      <c r="C500" s="36"/>
      <c r="D500" s="36"/>
      <c r="G500" s="36"/>
      <c r="H500" s="37"/>
    </row>
    <row r="501" spans="2:8" ht="12.75">
      <c r="B501" s="36"/>
      <c r="C501" s="36"/>
      <c r="D501" s="36"/>
      <c r="G501" s="36"/>
      <c r="H501" s="37"/>
    </row>
    <row r="502" spans="2:8" ht="12.75">
      <c r="B502" s="36"/>
      <c r="C502" s="36"/>
      <c r="D502" s="36"/>
      <c r="G502" s="36"/>
      <c r="H502" s="37"/>
    </row>
    <row r="503" spans="2:8" ht="12.75">
      <c r="B503" s="36"/>
      <c r="C503" s="36"/>
      <c r="D503" s="36"/>
      <c r="G503" s="36"/>
      <c r="H503" s="37"/>
    </row>
    <row r="504" spans="2:8" ht="12.75">
      <c r="B504" s="36"/>
      <c r="C504" s="36"/>
      <c r="D504" s="36"/>
      <c r="G504" s="36"/>
      <c r="H504" s="37"/>
    </row>
    <row r="505" spans="2:8" ht="12.75">
      <c r="B505" s="36"/>
      <c r="C505" s="36"/>
      <c r="D505" s="36"/>
      <c r="G505" s="36"/>
      <c r="H505" s="37"/>
    </row>
    <row r="506" spans="2:8" ht="12.75">
      <c r="B506" s="36"/>
      <c r="C506" s="36"/>
      <c r="D506" s="36"/>
      <c r="G506" s="36"/>
      <c r="H506" s="37"/>
    </row>
    <row r="507" spans="2:8" ht="12.75">
      <c r="B507" s="36"/>
      <c r="C507" s="36"/>
      <c r="D507" s="36"/>
      <c r="G507" s="36"/>
      <c r="H507" s="37"/>
    </row>
    <row r="508" spans="2:8" ht="12.75">
      <c r="B508" s="36"/>
      <c r="C508" s="36"/>
      <c r="D508" s="36"/>
      <c r="G508" s="36"/>
      <c r="H508" s="37"/>
    </row>
    <row r="509" spans="2:8" ht="12.75">
      <c r="B509" s="36"/>
      <c r="C509" s="36"/>
      <c r="D509" s="36"/>
      <c r="G509" s="36"/>
      <c r="H509" s="37"/>
    </row>
    <row r="510" spans="2:8" ht="12.75">
      <c r="B510" s="36"/>
      <c r="C510" s="36"/>
      <c r="D510" s="36"/>
      <c r="G510" s="36"/>
      <c r="H510" s="37"/>
    </row>
    <row r="511" spans="2:8" ht="12.75">
      <c r="B511" s="36"/>
      <c r="C511" s="36"/>
      <c r="D511" s="36"/>
      <c r="G511" s="36"/>
      <c r="H511" s="37"/>
    </row>
    <row r="512" spans="2:8" ht="12.75">
      <c r="B512" s="36"/>
      <c r="C512" s="36"/>
      <c r="D512" s="36"/>
      <c r="G512" s="36"/>
      <c r="H512" s="37"/>
    </row>
    <row r="513" spans="2:8" ht="12.75">
      <c r="B513" s="36"/>
      <c r="C513" s="36"/>
      <c r="D513" s="36"/>
      <c r="G513" s="36"/>
      <c r="H513" s="37"/>
    </row>
    <row r="514" spans="2:8" ht="12.75">
      <c r="B514" s="36"/>
      <c r="C514" s="36"/>
      <c r="D514" s="36"/>
      <c r="G514" s="36"/>
      <c r="H514" s="37"/>
    </row>
    <row r="515" spans="2:8" ht="12.75">
      <c r="B515" s="36"/>
      <c r="C515" s="36"/>
      <c r="D515" s="36"/>
      <c r="G515" s="36"/>
      <c r="H515" s="37"/>
    </row>
    <row r="516" spans="2:8" ht="12.75">
      <c r="B516" s="36"/>
      <c r="C516" s="36"/>
      <c r="D516" s="36"/>
      <c r="G516" s="36"/>
      <c r="H516" s="37"/>
    </row>
    <row r="517" spans="2:8" ht="12.75">
      <c r="B517" s="36"/>
      <c r="C517" s="36"/>
      <c r="D517" s="36"/>
      <c r="G517" s="36"/>
      <c r="H517" s="37"/>
    </row>
    <row r="518" spans="2:8" ht="12.75">
      <c r="B518" s="36"/>
      <c r="C518" s="36"/>
      <c r="D518" s="36"/>
      <c r="G518" s="36"/>
      <c r="H518" s="37"/>
    </row>
    <row r="519" spans="2:8" ht="12.75">
      <c r="B519" s="36"/>
      <c r="C519" s="36"/>
      <c r="D519" s="36"/>
      <c r="G519" s="36"/>
      <c r="H519" s="37"/>
    </row>
    <row r="520" spans="2:8" ht="12.75">
      <c r="B520" s="36"/>
      <c r="C520" s="36"/>
      <c r="D520" s="36"/>
      <c r="G520" s="36"/>
      <c r="H520" s="37"/>
    </row>
    <row r="521" spans="2:8" ht="12.75">
      <c r="B521" s="36"/>
      <c r="C521" s="36"/>
      <c r="D521" s="36"/>
      <c r="G521" s="36"/>
      <c r="H521" s="37"/>
    </row>
    <row r="522" spans="2:8" ht="12.75">
      <c r="B522" s="36"/>
      <c r="C522" s="36"/>
      <c r="D522" s="36"/>
      <c r="G522" s="36"/>
      <c r="H522" s="37"/>
    </row>
    <row r="523" spans="2:8" ht="12.75">
      <c r="B523" s="36"/>
      <c r="C523" s="36"/>
      <c r="D523" s="36"/>
      <c r="G523" s="36"/>
      <c r="H523" s="37"/>
    </row>
    <row r="524" spans="2:8" ht="12.75">
      <c r="B524" s="36"/>
      <c r="C524" s="36"/>
      <c r="D524" s="36"/>
      <c r="G524" s="36"/>
      <c r="H524" s="37"/>
    </row>
    <row r="525" spans="2:8" ht="12.75">
      <c r="B525" s="36"/>
      <c r="C525" s="36"/>
      <c r="D525" s="36"/>
      <c r="G525" s="36"/>
      <c r="H525" s="37"/>
    </row>
    <row r="526" spans="2:8" ht="12.75">
      <c r="B526" s="36"/>
      <c r="C526" s="36"/>
      <c r="D526" s="36"/>
      <c r="G526" s="36"/>
      <c r="H526" s="37"/>
    </row>
    <row r="527" spans="2:8" ht="12.75">
      <c r="B527" s="36"/>
      <c r="C527" s="36"/>
      <c r="D527" s="36"/>
      <c r="G527" s="36"/>
      <c r="H527" s="37"/>
    </row>
    <row r="528" spans="2:8" ht="12.75">
      <c r="B528" s="36"/>
      <c r="C528" s="36"/>
      <c r="D528" s="36"/>
      <c r="G528" s="36"/>
      <c r="H528" s="37"/>
    </row>
    <row r="529" spans="2:8" ht="12.75">
      <c r="B529" s="36"/>
      <c r="C529" s="36"/>
      <c r="D529" s="36"/>
      <c r="G529" s="36"/>
      <c r="H529" s="37"/>
    </row>
    <row r="530" spans="2:8" ht="12.75">
      <c r="B530" s="36"/>
      <c r="C530" s="36"/>
      <c r="D530" s="36"/>
      <c r="G530" s="36"/>
      <c r="H530" s="37"/>
    </row>
    <row r="531" spans="2:8" ht="12.75">
      <c r="B531" s="36"/>
      <c r="C531" s="36"/>
      <c r="D531" s="36"/>
      <c r="G531" s="36"/>
      <c r="H531" s="37"/>
    </row>
    <row r="532" spans="2:8" ht="12.75">
      <c r="B532" s="36"/>
      <c r="C532" s="36"/>
      <c r="D532" s="36"/>
      <c r="G532" s="36"/>
      <c r="H532" s="37"/>
    </row>
    <row r="533" spans="2:8" ht="12.75">
      <c r="B533" s="36"/>
      <c r="C533" s="36"/>
      <c r="D533" s="36"/>
      <c r="G533" s="36"/>
      <c r="H533" s="37"/>
    </row>
    <row r="534" spans="2:8" ht="12.75">
      <c r="B534" s="36"/>
      <c r="C534" s="36"/>
      <c r="D534" s="36"/>
      <c r="G534" s="36"/>
      <c r="H534" s="37"/>
    </row>
    <row r="535" spans="2:8" ht="12.75">
      <c r="B535" s="36"/>
      <c r="C535" s="36"/>
      <c r="D535" s="36"/>
      <c r="G535" s="36"/>
      <c r="H535" s="37"/>
    </row>
    <row r="536" spans="2:8" ht="12.75">
      <c r="B536" s="36"/>
      <c r="C536" s="36"/>
      <c r="D536" s="36"/>
      <c r="G536" s="36"/>
      <c r="H536" s="37"/>
    </row>
    <row r="537" spans="2:8" ht="12.75">
      <c r="B537" s="36"/>
      <c r="C537" s="36"/>
      <c r="D537" s="36"/>
      <c r="G537" s="36"/>
      <c r="H537" s="37"/>
    </row>
    <row r="538" spans="2:8" ht="12.75">
      <c r="B538" s="36"/>
      <c r="C538" s="36"/>
      <c r="D538" s="36"/>
      <c r="G538" s="36"/>
      <c r="H538" s="37"/>
    </row>
    <row r="539" spans="2:8" ht="12.75">
      <c r="B539" s="36"/>
      <c r="C539" s="36"/>
      <c r="D539" s="36"/>
      <c r="G539" s="36"/>
      <c r="H539" s="37"/>
    </row>
    <row r="540" spans="2:8" ht="12.75">
      <c r="B540" s="36"/>
      <c r="C540" s="36"/>
      <c r="D540" s="36"/>
      <c r="G540" s="36"/>
      <c r="H540" s="37"/>
    </row>
    <row r="541" spans="2:8" ht="12.75">
      <c r="B541" s="36"/>
      <c r="C541" s="36"/>
      <c r="D541" s="36"/>
      <c r="G541" s="36"/>
      <c r="H541" s="37"/>
    </row>
    <row r="542" spans="2:8" ht="12.75">
      <c r="B542" s="36"/>
      <c r="C542" s="36"/>
      <c r="D542" s="36"/>
      <c r="G542" s="36"/>
      <c r="H542" s="37"/>
    </row>
    <row r="543" spans="2:8" ht="12.75">
      <c r="B543" s="36"/>
      <c r="C543" s="36"/>
      <c r="D543" s="36"/>
      <c r="G543" s="36"/>
      <c r="H543" s="37"/>
    </row>
    <row r="544" spans="2:8" ht="12.75">
      <c r="B544" s="36"/>
      <c r="C544" s="36"/>
      <c r="D544" s="36"/>
      <c r="G544" s="36"/>
      <c r="H544" s="37"/>
    </row>
    <row r="545" spans="2:8" ht="12.75">
      <c r="B545" s="36"/>
      <c r="C545" s="36"/>
      <c r="D545" s="36"/>
      <c r="G545" s="36"/>
      <c r="H545" s="37"/>
    </row>
    <row r="546" spans="2:8" ht="12.75">
      <c r="B546" s="36"/>
      <c r="C546" s="36"/>
      <c r="D546" s="36"/>
      <c r="G546" s="36"/>
      <c r="H546" s="37"/>
    </row>
    <row r="547" spans="2:8" ht="12.75">
      <c r="B547" s="36"/>
      <c r="C547" s="36"/>
      <c r="D547" s="36"/>
      <c r="G547" s="36"/>
      <c r="H547" s="37"/>
    </row>
    <row r="548" spans="2:8" ht="12.75">
      <c r="B548" s="36"/>
      <c r="C548" s="36"/>
      <c r="D548" s="36"/>
      <c r="G548" s="36"/>
      <c r="H548" s="37"/>
    </row>
    <row r="549" spans="2:8" ht="12.75">
      <c r="B549" s="36"/>
      <c r="C549" s="36"/>
      <c r="D549" s="36"/>
      <c r="G549" s="36"/>
      <c r="H549" s="37"/>
    </row>
    <row r="550" spans="2:8" ht="12.75">
      <c r="B550" s="36"/>
      <c r="C550" s="36"/>
      <c r="D550" s="36"/>
      <c r="G550" s="36"/>
      <c r="H550" s="37"/>
    </row>
    <row r="551" spans="2:8" ht="12.75">
      <c r="B551" s="36"/>
      <c r="C551" s="36"/>
      <c r="D551" s="36"/>
      <c r="G551" s="36"/>
      <c r="H551" s="37"/>
    </row>
    <row r="552" spans="2:8" ht="12.75">
      <c r="B552" s="36"/>
      <c r="C552" s="36"/>
      <c r="D552" s="36"/>
      <c r="G552" s="36"/>
      <c r="H552" s="37"/>
    </row>
    <row r="553" spans="2:8" ht="12.75">
      <c r="B553" s="36"/>
      <c r="C553" s="36"/>
      <c r="D553" s="36"/>
      <c r="G553" s="36"/>
      <c r="H553" s="37"/>
    </row>
    <row r="554" spans="2:8" ht="12.75">
      <c r="B554" s="36"/>
      <c r="C554" s="36"/>
      <c r="D554" s="36"/>
      <c r="G554" s="36"/>
      <c r="H554" s="37"/>
    </row>
    <row r="555" spans="7:8" ht="12.75">
      <c r="G555" s="36"/>
      <c r="H555" s="37"/>
    </row>
    <row r="556" spans="7:8" ht="12.75">
      <c r="G556" s="36"/>
      <c r="H556" s="37"/>
    </row>
    <row r="557" spans="7:8" ht="12.75">
      <c r="G557" s="36"/>
      <c r="H557" s="37"/>
    </row>
    <row r="558" spans="7:8" ht="12.75">
      <c r="G558" s="36"/>
      <c r="H558" s="37"/>
    </row>
    <row r="559" spans="7:8" ht="12.75">
      <c r="G559" s="36"/>
      <c r="H559" s="37"/>
    </row>
    <row r="560" spans="7:8" ht="12.75">
      <c r="G560" s="36"/>
      <c r="H560" s="37"/>
    </row>
    <row r="561" spans="7:8" ht="12.75">
      <c r="G561" s="36"/>
      <c r="H561" s="37"/>
    </row>
    <row r="562" spans="7:8" ht="12.75">
      <c r="G562" s="36"/>
      <c r="H562" s="37"/>
    </row>
    <row r="563" spans="7:8" ht="12.75">
      <c r="G563" s="36"/>
      <c r="H563" s="37"/>
    </row>
    <row r="564" spans="7:8" ht="12.75">
      <c r="G564" s="36"/>
      <c r="H564" s="37"/>
    </row>
    <row r="565" spans="7:8" ht="12.75">
      <c r="G565" s="36"/>
      <c r="H565" s="37"/>
    </row>
    <row r="566" spans="7:8" ht="12.75">
      <c r="G566" s="36"/>
      <c r="H566" s="37"/>
    </row>
    <row r="567" spans="7:8" ht="12.75">
      <c r="G567" s="36"/>
      <c r="H567" s="37"/>
    </row>
    <row r="568" spans="7:8" ht="12.75">
      <c r="G568" s="36"/>
      <c r="H568" s="37"/>
    </row>
    <row r="569" spans="7:8" ht="12.75">
      <c r="G569" s="36"/>
      <c r="H569" s="37"/>
    </row>
    <row r="570" spans="7:8" ht="12.75">
      <c r="G570" s="36"/>
      <c r="H570" s="37"/>
    </row>
    <row r="571" spans="7:8" ht="12.75">
      <c r="G571" s="36"/>
      <c r="H571" s="37"/>
    </row>
    <row r="572" spans="7:8" ht="12.75">
      <c r="G572" s="36"/>
      <c r="H572" s="37"/>
    </row>
    <row r="573" spans="7:8" ht="12.75">
      <c r="G573" s="36"/>
      <c r="H573" s="37"/>
    </row>
    <row r="574" spans="7:8" ht="12.75">
      <c r="G574" s="36"/>
      <c r="H574" s="37"/>
    </row>
    <row r="575" spans="7:8" ht="12.75">
      <c r="G575" s="36"/>
      <c r="H575" s="37"/>
    </row>
    <row r="576" spans="7:8" ht="12.75">
      <c r="G576" s="36"/>
      <c r="H576" s="37"/>
    </row>
    <row r="577" spans="7:8" ht="12.75">
      <c r="G577" s="36"/>
      <c r="H577" s="37"/>
    </row>
    <row r="578" spans="7:8" ht="12.75">
      <c r="G578" s="36"/>
      <c r="H578" s="37"/>
    </row>
    <row r="579" spans="7:8" ht="12.75">
      <c r="G579" s="36"/>
      <c r="H579" s="37"/>
    </row>
    <row r="580" spans="7:8" ht="12.75">
      <c r="G580" s="36"/>
      <c r="H580" s="37"/>
    </row>
    <row r="581" spans="7:8" ht="12.75">
      <c r="G581" s="36"/>
      <c r="H581" s="37"/>
    </row>
    <row r="582" spans="7:8" ht="12.75">
      <c r="G582" s="36"/>
      <c r="H582" s="37"/>
    </row>
    <row r="583" spans="7:8" ht="12.75">
      <c r="G583" s="36"/>
      <c r="H583" s="37"/>
    </row>
    <row r="584" spans="7:8" ht="12.75">
      <c r="G584" s="36"/>
      <c r="H584" s="37"/>
    </row>
    <row r="585" spans="7:8" ht="12.75">
      <c r="G585" s="36"/>
      <c r="H585" s="37"/>
    </row>
    <row r="586" spans="7:8" ht="12.75">
      <c r="G586" s="36"/>
      <c r="H586" s="37"/>
    </row>
    <row r="587" spans="7:8" ht="12.75">
      <c r="G587" s="36"/>
      <c r="H587" s="37"/>
    </row>
    <row r="588" spans="7:8" ht="12.75">
      <c r="G588" s="36"/>
      <c r="H588" s="37"/>
    </row>
    <row r="589" spans="7:8" ht="12.75">
      <c r="G589" s="36"/>
      <c r="H589" s="37"/>
    </row>
    <row r="590" spans="7:8" ht="12.75">
      <c r="G590" s="36"/>
      <c r="H590" s="37"/>
    </row>
    <row r="591" spans="7:8" ht="12.75">
      <c r="G591" s="36"/>
      <c r="H591" s="37"/>
    </row>
    <row r="592" spans="7:8" ht="12.75">
      <c r="G592" s="36"/>
      <c r="H592" s="37"/>
    </row>
    <row r="593" spans="7:8" ht="12.75">
      <c r="G593" s="36"/>
      <c r="H593" s="37"/>
    </row>
    <row r="594" spans="7:8" ht="12.75">
      <c r="G594" s="36"/>
      <c r="H594" s="37"/>
    </row>
    <row r="595" spans="7:8" ht="12.75">
      <c r="G595" s="36"/>
      <c r="H595" s="37"/>
    </row>
    <row r="596" spans="7:8" ht="12.75">
      <c r="G596" s="36"/>
      <c r="H596" s="37"/>
    </row>
    <row r="597" spans="7:8" ht="12.75">
      <c r="G597" s="36"/>
      <c r="H597" s="37"/>
    </row>
    <row r="598" spans="7:8" ht="12.75">
      <c r="G598" s="36"/>
      <c r="H598" s="37"/>
    </row>
    <row r="599" spans="7:8" ht="12.75">
      <c r="G599" s="36"/>
      <c r="H599" s="37"/>
    </row>
    <row r="600" spans="7:8" ht="12.75">
      <c r="G600" s="36"/>
      <c r="H600" s="37"/>
    </row>
    <row r="601" spans="7:8" ht="12.75">
      <c r="G601" s="36"/>
      <c r="H601" s="37"/>
    </row>
    <row r="602" spans="7:8" ht="12.75">
      <c r="G602" s="36"/>
      <c r="H602" s="37"/>
    </row>
    <row r="603" spans="7:8" ht="12.75">
      <c r="G603" s="36"/>
      <c r="H603" s="37"/>
    </row>
    <row r="604" spans="7:8" ht="12.75">
      <c r="G604" s="36"/>
      <c r="H604" s="37"/>
    </row>
    <row r="605" spans="7:8" ht="12.75">
      <c r="G605" s="36"/>
      <c r="H605" s="37"/>
    </row>
    <row r="606" spans="7:8" ht="12.75">
      <c r="G606" s="36"/>
      <c r="H606" s="37"/>
    </row>
    <row r="607" spans="7:8" ht="12.75">
      <c r="G607" s="36"/>
      <c r="H607" s="37"/>
    </row>
    <row r="608" spans="7:8" ht="12.75">
      <c r="G608" s="36"/>
      <c r="H608" s="37"/>
    </row>
    <row r="609" spans="7:8" ht="12.75">
      <c r="G609" s="36"/>
      <c r="H609" s="37"/>
    </row>
    <row r="610" spans="7:8" ht="12.75">
      <c r="G610" s="36"/>
      <c r="H610" s="37"/>
    </row>
    <row r="611" spans="7:8" ht="12.75">
      <c r="G611" s="36"/>
      <c r="H611" s="37"/>
    </row>
    <row r="612" spans="7:8" ht="12.75">
      <c r="G612" s="36"/>
      <c r="H612" s="37"/>
    </row>
    <row r="613" spans="7:8" ht="12.75">
      <c r="G613" s="36"/>
      <c r="H613" s="37"/>
    </row>
    <row r="614" spans="7:8" ht="12.75">
      <c r="G614" s="36"/>
      <c r="H614" s="37"/>
    </row>
    <row r="615" spans="7:8" ht="12.75">
      <c r="G615" s="36"/>
      <c r="H615" s="37"/>
    </row>
    <row r="616" spans="7:8" ht="12.75">
      <c r="G616" s="36"/>
      <c r="H616" s="37"/>
    </row>
    <row r="617" spans="7:8" ht="12.75">
      <c r="G617" s="36"/>
      <c r="H617" s="37"/>
    </row>
    <row r="618" spans="7:8" ht="12.75">
      <c r="G618" s="36"/>
      <c r="H618" s="37"/>
    </row>
    <row r="619" spans="7:8" ht="12.75">
      <c r="G619" s="36"/>
      <c r="H619" s="37"/>
    </row>
    <row r="620" spans="7:8" ht="12.75">
      <c r="G620" s="36"/>
      <c r="H620" s="37"/>
    </row>
    <row r="621" spans="7:8" ht="12.75">
      <c r="G621" s="36"/>
      <c r="H621" s="37"/>
    </row>
    <row r="622" spans="7:8" ht="12.75">
      <c r="G622" s="36"/>
      <c r="H622" s="37"/>
    </row>
    <row r="623" spans="7:8" ht="12.75">
      <c r="G623" s="36"/>
      <c r="H623" s="37"/>
    </row>
    <row r="624" spans="7:8" ht="12.75">
      <c r="G624" s="36"/>
      <c r="H624" s="37"/>
    </row>
    <row r="625" spans="7:8" ht="12.75">
      <c r="G625" s="36"/>
      <c r="H625" s="37"/>
    </row>
    <row r="626" spans="7:8" ht="12.75">
      <c r="G626" s="36"/>
      <c r="H626" s="37"/>
    </row>
    <row r="627" spans="7:8" ht="12.75">
      <c r="G627" s="36"/>
      <c r="H627" s="37"/>
    </row>
    <row r="628" spans="7:8" ht="12.75">
      <c r="G628" s="36"/>
      <c r="H628" s="37"/>
    </row>
    <row r="629" spans="7:8" ht="12.75">
      <c r="G629" s="36"/>
      <c r="H629" s="37"/>
    </row>
    <row r="630" spans="7:8" ht="12.75">
      <c r="G630" s="36"/>
      <c r="H630" s="37"/>
    </row>
    <row r="631" spans="7:8" ht="12.75">
      <c r="G631" s="36"/>
      <c r="H631" s="37"/>
    </row>
    <row r="632" spans="7:8" ht="12.75">
      <c r="G632" s="36"/>
      <c r="H632" s="37"/>
    </row>
    <row r="633" spans="7:8" ht="12.75">
      <c r="G633" s="36"/>
      <c r="H633" s="37"/>
    </row>
    <row r="634" spans="7:8" ht="12.75">
      <c r="G634" s="36"/>
      <c r="H634" s="37"/>
    </row>
    <row r="635" spans="7:8" ht="12.75">
      <c r="G635" s="36"/>
      <c r="H635" s="37"/>
    </row>
    <row r="636" spans="7:8" ht="12.75">
      <c r="G636" s="36"/>
      <c r="H636" s="37"/>
    </row>
    <row r="637" spans="7:8" ht="12.75">
      <c r="G637" s="36"/>
      <c r="H637" s="37"/>
    </row>
    <row r="638" spans="7:8" ht="12.75">
      <c r="G638" s="36"/>
      <c r="H638" s="37"/>
    </row>
    <row r="639" spans="7:8" ht="12.75">
      <c r="G639" s="36"/>
      <c r="H639" s="37"/>
    </row>
    <row r="640" spans="7:8" ht="12.75">
      <c r="G640" s="36"/>
      <c r="H640" s="37"/>
    </row>
    <row r="641" spans="7:8" ht="12.75">
      <c r="G641" s="36"/>
      <c r="H641" s="37"/>
    </row>
    <row r="642" spans="7:8" ht="12.75">
      <c r="G642" s="36"/>
      <c r="H642" s="37"/>
    </row>
    <row r="643" spans="7:8" ht="12.75">
      <c r="G643" s="36"/>
      <c r="H643" s="37"/>
    </row>
    <row r="644" spans="7:8" ht="12.75">
      <c r="G644" s="36"/>
      <c r="H644" s="37"/>
    </row>
    <row r="645" spans="7:8" ht="12.75">
      <c r="G645" s="36"/>
      <c r="H645" s="37"/>
    </row>
    <row r="646" spans="7:8" ht="12.75">
      <c r="G646" s="36"/>
      <c r="H646" s="37"/>
    </row>
    <row r="647" spans="7:8" ht="12.75">
      <c r="G647" s="36"/>
      <c r="H647" s="37"/>
    </row>
    <row r="648" spans="7:8" ht="12.75">
      <c r="G648" s="36"/>
      <c r="H648" s="37"/>
    </row>
    <row r="649" spans="7:8" ht="12.75">
      <c r="G649" s="36"/>
      <c r="H649" s="37"/>
    </row>
    <row r="650" spans="7:8" ht="12.75">
      <c r="G650" s="36"/>
      <c r="H650" s="37"/>
    </row>
    <row r="651" spans="7:8" ht="12.75">
      <c r="G651" s="36"/>
      <c r="H651" s="37"/>
    </row>
    <row r="652" spans="7:8" ht="12.75">
      <c r="G652" s="36"/>
      <c r="H652" s="37"/>
    </row>
    <row r="653" spans="7:8" ht="12.75">
      <c r="G653" s="36"/>
      <c r="H653" s="37"/>
    </row>
    <row r="654" spans="7:8" ht="12.75">
      <c r="G654" s="36"/>
      <c r="H654" s="37"/>
    </row>
    <row r="655" spans="7:8" ht="12.75">
      <c r="G655" s="36"/>
      <c r="H655" s="37"/>
    </row>
    <row r="656" spans="7:8" ht="12.75">
      <c r="G656" s="36"/>
      <c r="H656" s="37"/>
    </row>
    <row r="657" spans="7:8" ht="12.75">
      <c r="G657" s="36"/>
      <c r="H657" s="37"/>
    </row>
    <row r="658" spans="7:8" ht="12.75">
      <c r="G658" s="36"/>
      <c r="H658" s="37"/>
    </row>
    <row r="659" spans="7:8" ht="12.75">
      <c r="G659" s="36"/>
      <c r="H659" s="37"/>
    </row>
    <row r="660" spans="7:8" ht="12.75">
      <c r="G660" s="36"/>
      <c r="H660" s="37"/>
    </row>
    <row r="661" spans="7:8" ht="12.75">
      <c r="G661" s="36"/>
      <c r="H661" s="37"/>
    </row>
    <row r="662" spans="7:8" ht="12.75">
      <c r="G662" s="36"/>
      <c r="H662" s="37"/>
    </row>
    <row r="663" spans="7:8" ht="12.75">
      <c r="G663" s="36"/>
      <c r="H663" s="37"/>
    </row>
    <row r="664" spans="7:8" ht="12.75">
      <c r="G664" s="36"/>
      <c r="H664" s="37"/>
    </row>
    <row r="665" spans="7:8" ht="12.75">
      <c r="G665" s="36"/>
      <c r="H665" s="37"/>
    </row>
    <row r="666" spans="7:8" ht="12.75">
      <c r="G666" s="36"/>
      <c r="H666" s="37"/>
    </row>
    <row r="667" spans="7:8" ht="12.75">
      <c r="G667" s="36"/>
      <c r="H667" s="37"/>
    </row>
    <row r="668" spans="7:8" ht="12.75">
      <c r="G668" s="36"/>
      <c r="H668" s="37"/>
    </row>
    <row r="669" spans="7:8" ht="12.75">
      <c r="G669" s="36"/>
      <c r="H669" s="37"/>
    </row>
    <row r="670" spans="7:8" ht="12.75">
      <c r="G670" s="36"/>
      <c r="H670" s="37"/>
    </row>
    <row r="671" spans="7:8" ht="12.75">
      <c r="G671" s="36"/>
      <c r="H671" s="37"/>
    </row>
    <row r="672" spans="7:8" ht="12.75">
      <c r="G672" s="36"/>
      <c r="H672" s="37"/>
    </row>
    <row r="673" spans="7:8" ht="12.75">
      <c r="G673" s="36"/>
      <c r="H673" s="37"/>
    </row>
    <row r="674" spans="7:8" ht="12.75">
      <c r="G674" s="36"/>
      <c r="H674" s="37"/>
    </row>
    <row r="675" spans="7:8" ht="12.75">
      <c r="G675" s="36"/>
      <c r="H675" s="37"/>
    </row>
    <row r="676" spans="7:8" ht="12.75">
      <c r="G676" s="36"/>
      <c r="H676" s="37"/>
    </row>
    <row r="677" spans="7:8" ht="12.75">
      <c r="G677" s="36"/>
      <c r="H677" s="37"/>
    </row>
    <row r="678" spans="7:8" ht="12.75">
      <c r="G678" s="36"/>
      <c r="H678" s="37"/>
    </row>
    <row r="679" spans="7:8" ht="12.75">
      <c r="G679" s="36"/>
      <c r="H679" s="37"/>
    </row>
    <row r="680" spans="7:8" ht="12.75">
      <c r="G680" s="36"/>
      <c r="H680" s="37"/>
    </row>
    <row r="681" spans="7:8" ht="12.75">
      <c r="G681" s="36"/>
      <c r="H681" s="37"/>
    </row>
    <row r="682" spans="7:8" ht="12.75">
      <c r="G682" s="36"/>
      <c r="H682" s="37"/>
    </row>
    <row r="683" spans="7:8" ht="12.75">
      <c r="G683" s="36"/>
      <c r="H683" s="37"/>
    </row>
    <row r="684" spans="7:8" ht="12.75">
      <c r="G684" s="36"/>
      <c r="H684" s="37"/>
    </row>
    <row r="685" spans="7:8" ht="12.75">
      <c r="G685" s="36"/>
      <c r="H685" s="37"/>
    </row>
    <row r="686" spans="7:8" ht="12.75">
      <c r="G686" s="36"/>
      <c r="H686" s="37"/>
    </row>
    <row r="687" spans="7:8" ht="12.75">
      <c r="G687" s="36"/>
      <c r="H687" s="37"/>
    </row>
    <row r="688" spans="7:8" ht="12.75">
      <c r="G688" s="36"/>
      <c r="H688" s="37"/>
    </row>
    <row r="689" spans="7:8" ht="12.75">
      <c r="G689" s="36"/>
      <c r="H689" s="37"/>
    </row>
    <row r="690" spans="7:8" ht="12.75">
      <c r="G690" s="36"/>
      <c r="H690" s="37"/>
    </row>
    <row r="691" spans="7:8" ht="12.75">
      <c r="G691" s="36"/>
      <c r="H691" s="37"/>
    </row>
    <row r="692" spans="7:8" ht="12.75">
      <c r="G692" s="36"/>
      <c r="H692" s="37"/>
    </row>
    <row r="693" spans="7:8" ht="12.75">
      <c r="G693" s="36"/>
      <c r="H693" s="37"/>
    </row>
    <row r="694" spans="7:8" ht="12.75">
      <c r="G694" s="36"/>
      <c r="H694" s="37"/>
    </row>
    <row r="695" spans="7:8" ht="12.75">
      <c r="G695" s="36"/>
      <c r="H695" s="37"/>
    </row>
    <row r="696" spans="7:8" ht="12.75">
      <c r="G696" s="36"/>
      <c r="H696" s="37"/>
    </row>
    <row r="697" spans="7:8" ht="12.75">
      <c r="G697" s="36"/>
      <c r="H697" s="37"/>
    </row>
    <row r="698" spans="7:8" ht="12.75">
      <c r="G698" s="36"/>
      <c r="H698" s="37"/>
    </row>
    <row r="699" spans="7:8" ht="12.75">
      <c r="G699" s="36"/>
      <c r="H699" s="37"/>
    </row>
    <row r="700" spans="7:8" ht="12.75">
      <c r="G700" s="36"/>
      <c r="H700" s="37"/>
    </row>
    <row r="701" spans="7:8" ht="12.75">
      <c r="G701" s="36"/>
      <c r="H701" s="37"/>
    </row>
    <row r="702" spans="7:8" ht="12.75">
      <c r="G702" s="36"/>
      <c r="H702" s="37"/>
    </row>
    <row r="703" spans="7:8" ht="12.75">
      <c r="G703" s="36"/>
      <c r="H703" s="37"/>
    </row>
    <row r="704" spans="7:8" ht="12.75">
      <c r="G704" s="36"/>
      <c r="H704" s="37"/>
    </row>
    <row r="705" spans="7:8" ht="12.75">
      <c r="G705" s="36"/>
      <c r="H705" s="37"/>
    </row>
    <row r="706" spans="7:8" ht="12.75">
      <c r="G706" s="36"/>
      <c r="H706" s="37"/>
    </row>
    <row r="707" spans="7:8" ht="12.75">
      <c r="G707" s="36"/>
      <c r="H707" s="37"/>
    </row>
    <row r="708" spans="7:8" ht="12.75">
      <c r="G708" s="36"/>
      <c r="H708" s="37"/>
    </row>
    <row r="709" spans="7:8" ht="12.75">
      <c r="G709" s="36"/>
      <c r="H709" s="37"/>
    </row>
    <row r="710" spans="7:8" ht="12.75">
      <c r="G710" s="36"/>
      <c r="H710" s="37"/>
    </row>
    <row r="711" spans="7:8" ht="12.75">
      <c r="G711" s="36"/>
      <c r="H711" s="37"/>
    </row>
    <row r="712" spans="7:8" ht="12.75">
      <c r="G712" s="36"/>
      <c r="H712" s="37"/>
    </row>
    <row r="713" spans="7:8" ht="12.75">
      <c r="G713" s="36"/>
      <c r="H713" s="37"/>
    </row>
    <row r="714" spans="7:8" ht="12.75">
      <c r="G714" s="36"/>
      <c r="H714" s="37"/>
    </row>
    <row r="715" spans="7:8" ht="12.75">
      <c r="G715" s="36"/>
      <c r="H715" s="37"/>
    </row>
    <row r="716" spans="7:8" ht="12.75">
      <c r="G716" s="36"/>
      <c r="H716" s="37"/>
    </row>
    <row r="717" spans="7:8" ht="12.75">
      <c r="G717" s="36"/>
      <c r="H717" s="37"/>
    </row>
    <row r="718" spans="7:8" ht="12.75">
      <c r="G718" s="36"/>
      <c r="H718" s="37"/>
    </row>
    <row r="719" spans="7:8" ht="12.75">
      <c r="G719" s="36"/>
      <c r="H719" s="37"/>
    </row>
    <row r="720" spans="7:8" ht="12.75">
      <c r="G720" s="36"/>
      <c r="H720" s="37"/>
    </row>
    <row r="721" spans="7:8" ht="12.75">
      <c r="G721" s="36"/>
      <c r="H721" s="37"/>
    </row>
    <row r="722" spans="7:8" ht="12.75">
      <c r="G722" s="36"/>
      <c r="H722" s="37"/>
    </row>
    <row r="723" spans="7:8" ht="12.75">
      <c r="G723" s="36"/>
      <c r="H723" s="37"/>
    </row>
    <row r="724" spans="7:8" ht="12.75">
      <c r="G724" s="36"/>
      <c r="H724" s="37"/>
    </row>
    <row r="725" spans="7:8" ht="12.75">
      <c r="G725" s="36"/>
      <c r="H725" s="37"/>
    </row>
    <row r="726" spans="7:8" ht="12.75">
      <c r="G726" s="36"/>
      <c r="H726" s="37"/>
    </row>
    <row r="727" spans="7:8" ht="12.75">
      <c r="G727" s="36"/>
      <c r="H727" s="37"/>
    </row>
    <row r="728" spans="7:8" ht="12.75">
      <c r="G728" s="36"/>
      <c r="H728" s="37"/>
    </row>
    <row r="729" spans="7:8" ht="12.75">
      <c r="G729" s="36"/>
      <c r="H729" s="37"/>
    </row>
    <row r="730" spans="7:8" ht="12.75">
      <c r="G730" s="36"/>
      <c r="H730" s="37"/>
    </row>
    <row r="731" spans="7:8" ht="12.75">
      <c r="G731" s="36"/>
      <c r="H731" s="37"/>
    </row>
    <row r="732" spans="7:8" ht="12.75">
      <c r="G732" s="36"/>
      <c r="H732" s="37"/>
    </row>
    <row r="733" spans="7:8" ht="12.75">
      <c r="G733" s="36"/>
      <c r="H733" s="37"/>
    </row>
    <row r="734" spans="7:8" ht="12.75">
      <c r="G734" s="36"/>
      <c r="H734" s="37"/>
    </row>
    <row r="735" spans="7:8" ht="12.75">
      <c r="G735" s="36"/>
      <c r="H735" s="37"/>
    </row>
    <row r="736" spans="7:8" ht="12.75">
      <c r="G736" s="36"/>
      <c r="H736" s="37"/>
    </row>
    <row r="737" spans="7:8" ht="12.75">
      <c r="G737" s="36"/>
      <c r="H737" s="37"/>
    </row>
    <row r="738" spans="7:8" ht="12.75">
      <c r="G738" s="36"/>
      <c r="H738" s="37"/>
    </row>
    <row r="739" spans="7:8" ht="12.75">
      <c r="G739" s="36"/>
      <c r="H739" s="37"/>
    </row>
    <row r="740" spans="7:8" ht="12.75">
      <c r="G740" s="36"/>
      <c r="H740" s="37"/>
    </row>
    <row r="741" spans="7:8" ht="12.75">
      <c r="G741" s="36"/>
      <c r="H741" s="37"/>
    </row>
    <row r="742" spans="7:8" ht="12.75">
      <c r="G742" s="36"/>
      <c r="H742" s="37"/>
    </row>
    <row r="743" spans="7:8" ht="12.75">
      <c r="G743" s="36"/>
      <c r="H743" s="37"/>
    </row>
    <row r="744" spans="7:8" ht="12.75">
      <c r="G744" s="36"/>
      <c r="H744" s="37"/>
    </row>
    <row r="745" spans="7:8" ht="12.75">
      <c r="G745" s="36"/>
      <c r="H745" s="37"/>
    </row>
    <row r="746" spans="7:8" ht="12.75">
      <c r="G746" s="36"/>
      <c r="H746" s="37"/>
    </row>
    <row r="747" spans="7:8" ht="12.75">
      <c r="G747" s="36"/>
      <c r="H747" s="37"/>
    </row>
    <row r="748" spans="7:8" ht="12.75">
      <c r="G748" s="36"/>
      <c r="H748" s="37"/>
    </row>
    <row r="749" spans="7:8" ht="12.75">
      <c r="G749" s="36"/>
      <c r="H749" s="37"/>
    </row>
    <row r="750" spans="7:8" ht="12.75">
      <c r="G750" s="36"/>
      <c r="H750" s="37"/>
    </row>
    <row r="751" spans="7:8" ht="12.75">
      <c r="G751" s="36"/>
      <c r="H751" s="37"/>
    </row>
    <row r="752" spans="7:8" ht="12.75">
      <c r="G752" s="36"/>
      <c r="H752" s="37"/>
    </row>
    <row r="753" spans="7:8" ht="12.75">
      <c r="G753" s="36"/>
      <c r="H753" s="37"/>
    </row>
    <row r="754" spans="7:8" ht="12.75">
      <c r="G754" s="36"/>
      <c r="H754" s="37"/>
    </row>
    <row r="755" spans="7:8" ht="12.75">
      <c r="G755" s="36"/>
      <c r="H755" s="37"/>
    </row>
    <row r="756" spans="7:8" ht="12.75">
      <c r="G756" s="36"/>
      <c r="H756" s="37"/>
    </row>
    <row r="757" spans="7:8" ht="12.75">
      <c r="G757" s="36"/>
      <c r="H757" s="37"/>
    </row>
    <row r="758" spans="7:8" ht="12.75">
      <c r="G758" s="36"/>
      <c r="H758" s="37"/>
    </row>
    <row r="759" spans="7:8" ht="12.75">
      <c r="G759" s="36"/>
      <c r="H759" s="37"/>
    </row>
    <row r="760" spans="7:8" ht="12.75">
      <c r="G760" s="36"/>
      <c r="H760" s="37"/>
    </row>
    <row r="761" spans="7:8" ht="12.75">
      <c r="G761" s="36"/>
      <c r="H761" s="37"/>
    </row>
    <row r="762" spans="7:8" ht="12.75">
      <c r="G762" s="36"/>
      <c r="H762" s="37"/>
    </row>
    <row r="763" spans="7:8" ht="12.75">
      <c r="G763" s="36"/>
      <c r="H763" s="37"/>
    </row>
    <row r="764" spans="7:8" ht="12.75">
      <c r="G764" s="36"/>
      <c r="H764" s="37"/>
    </row>
    <row r="765" spans="7:8" ht="12.75">
      <c r="G765" s="36"/>
      <c r="H765" s="37"/>
    </row>
    <row r="766" spans="7:8" ht="12.75">
      <c r="G766" s="36"/>
      <c r="H766" s="37"/>
    </row>
    <row r="767" spans="7:8" ht="12.75">
      <c r="G767" s="36"/>
      <c r="H767" s="37"/>
    </row>
    <row r="768" spans="7:8" ht="12.75">
      <c r="G768" s="36"/>
      <c r="H768" s="37"/>
    </row>
    <row r="769" spans="7:8" ht="12.75">
      <c r="G769" s="36"/>
      <c r="H769" s="37"/>
    </row>
    <row r="770" spans="7:8" ht="12.75">
      <c r="G770" s="36"/>
      <c r="H770" s="37"/>
    </row>
  </sheetData>
  <sheetProtection sheet="1" objects="1" scenarios="1" formatCells="0" selectLockedCells="1" selectUnlockedCells="1"/>
  <mergeCells count="1">
    <mergeCell ref="B2:E2"/>
  </mergeCells>
  <conditionalFormatting sqref="A1:A65536 B11:F65536 F2:F10 B1:L1 G2:L65536 P1:IV65536">
    <cfRule type="expression" priority="1" dxfId="0" stopIfTrue="1">
      <formula>ISBLANK(A1)</formula>
    </cfRule>
  </conditionalFormatting>
  <conditionalFormatting sqref="E4:E10">
    <cfRule type="expression" priority="2" dxfId="1" stopIfTrue="1">
      <formula>AND(ISERR(SEARCH($B4,$E4)),$B4&lt;&gt;"",$E4&lt;&gt;"")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arams">
    <tabColor indexed="41"/>
  </sheetPr>
  <dimension ref="B2:I1034"/>
  <sheetViews>
    <sheetView showGridLines="0" showRowColHeaders="0" workbookViewId="0" topLeftCell="A1">
      <selection activeCell="H4" sqref="H4"/>
    </sheetView>
  </sheetViews>
  <sheetFormatPr defaultColWidth="9.140625" defaultRowHeight="12.75"/>
  <cols>
    <col min="1" max="1" width="4.8515625" style="16" customWidth="1"/>
    <col min="2" max="2" width="20.8515625" style="15" customWidth="1"/>
    <col min="3" max="4" width="11.00390625" style="15" customWidth="1"/>
    <col min="5" max="5" width="11.00390625" style="16" customWidth="1"/>
    <col min="6" max="6" width="2.28125" style="16" customWidth="1"/>
    <col min="7" max="9" width="10.421875" style="16" customWidth="1"/>
    <col min="10" max="16384" width="9.140625" style="16" customWidth="1"/>
  </cols>
  <sheetData>
    <row r="1" ht="12.75"/>
    <row r="2" spans="2:9" ht="15.75">
      <c r="B2" s="52" t="s">
        <v>65</v>
      </c>
      <c r="C2" s="53"/>
      <c r="D2" s="53"/>
      <c r="E2" s="53"/>
      <c r="G2" s="52" t="s">
        <v>64</v>
      </c>
      <c r="H2" s="54"/>
      <c r="I2" s="54"/>
    </row>
    <row r="3" spans="2:9" ht="25.5">
      <c r="B3" s="34" t="s">
        <v>0</v>
      </c>
      <c r="C3" s="34" t="s">
        <v>1</v>
      </c>
      <c r="D3" s="34" t="s">
        <v>2</v>
      </c>
      <c r="E3" s="34" t="s">
        <v>37</v>
      </c>
      <c r="G3" s="33" t="s">
        <v>61</v>
      </c>
      <c r="H3" s="33" t="s">
        <v>62</v>
      </c>
      <c r="I3" s="33" t="s">
        <v>63</v>
      </c>
    </row>
    <row r="4" spans="2:9" ht="12.75">
      <c r="B4" s="34" t="s">
        <v>3</v>
      </c>
      <c r="C4" s="35">
        <v>10</v>
      </c>
      <c r="D4" s="35">
        <v>72</v>
      </c>
      <c r="E4" s="35">
        <v>5.5</v>
      </c>
      <c r="G4" s="38"/>
      <c r="H4" s="43">
        <f>0.01*G4</f>
        <v>0</v>
      </c>
      <c r="I4" s="43">
        <f>0.02*G4</f>
        <v>0</v>
      </c>
    </row>
    <row r="5" spans="2:9" ht="12.75">
      <c r="B5" s="34" t="s">
        <v>4</v>
      </c>
      <c r="C5" s="35">
        <v>36</v>
      </c>
      <c r="D5" s="35">
        <v>17</v>
      </c>
      <c r="E5" s="36"/>
      <c r="G5" s="36"/>
      <c r="H5" s="18"/>
      <c r="I5" s="18"/>
    </row>
    <row r="6" spans="6:9" ht="12.75">
      <c r="F6" s="21"/>
      <c r="G6" s="36"/>
      <c r="H6" s="18"/>
      <c r="I6" s="18"/>
    </row>
    <row r="7" spans="2:9" ht="15.75">
      <c r="B7" s="52" t="s">
        <v>66</v>
      </c>
      <c r="C7" s="52"/>
      <c r="F7" s="21"/>
      <c r="G7" s="36"/>
      <c r="H7" s="18"/>
      <c r="I7" s="18"/>
    </row>
    <row r="8" spans="2:9" ht="25.5">
      <c r="B8" s="32" t="s">
        <v>39</v>
      </c>
      <c r="C8" s="38">
        <v>1</v>
      </c>
      <c r="F8" s="21"/>
      <c r="G8" s="36"/>
      <c r="H8" s="18"/>
      <c r="I8" s="18"/>
    </row>
    <row r="9" spans="2:9" ht="12.75">
      <c r="B9" s="32" t="s">
        <v>40</v>
      </c>
      <c r="C9" s="38">
        <v>1.34</v>
      </c>
      <c r="F9" s="21"/>
      <c r="G9" s="36"/>
      <c r="H9" s="18"/>
      <c r="I9" s="18"/>
    </row>
    <row r="10" spans="2:9" ht="12.75">
      <c r="B10" s="17"/>
      <c r="E10" s="20"/>
      <c r="F10" s="21"/>
      <c r="G10" s="36"/>
      <c r="H10" s="18"/>
      <c r="I10" s="18"/>
    </row>
    <row r="11" spans="2:7" ht="12.75">
      <c r="B11" s="52" t="s">
        <v>50</v>
      </c>
      <c r="C11" s="51"/>
      <c r="E11" s="20"/>
      <c r="F11" s="21"/>
      <c r="G11" s="36"/>
    </row>
    <row r="12" spans="2:9" ht="12.75">
      <c r="B12" s="51"/>
      <c r="C12" s="51"/>
      <c r="E12" s="20"/>
      <c r="F12" s="21"/>
      <c r="G12" s="36"/>
      <c r="H12" s="18"/>
      <c r="I12" s="18"/>
    </row>
    <row r="13" spans="2:7" ht="12.75">
      <c r="B13" s="32" t="s">
        <v>51</v>
      </c>
      <c r="C13" s="38">
        <v>52</v>
      </c>
      <c r="E13" s="20"/>
      <c r="G13" s="36"/>
    </row>
    <row r="14" spans="2:7" ht="12.75">
      <c r="B14" s="32" t="s">
        <v>52</v>
      </c>
      <c r="C14" s="38">
        <v>0.0123</v>
      </c>
      <c r="E14" s="20"/>
      <c r="G14" s="36"/>
    </row>
    <row r="15" spans="2:7" ht="12.75">
      <c r="B15" s="32" t="s">
        <v>53</v>
      </c>
      <c r="C15" s="38">
        <v>70</v>
      </c>
      <c r="E15" s="20"/>
      <c r="G15" s="36"/>
    </row>
    <row r="16" spans="2:7" ht="12.75">
      <c r="B16" s="32" t="s">
        <v>54</v>
      </c>
      <c r="C16" s="38">
        <v>0.006</v>
      </c>
      <c r="E16" s="20"/>
      <c r="G16" s="36"/>
    </row>
    <row r="17" spans="2:7" ht="12.75">
      <c r="B17" s="17"/>
      <c r="G17" s="36"/>
    </row>
    <row r="18" spans="2:7" ht="12.75">
      <c r="B18" s="52" t="s">
        <v>49</v>
      </c>
      <c r="C18" s="51"/>
      <c r="G18" s="36"/>
    </row>
    <row r="19" spans="2:7" ht="12.75">
      <c r="B19" s="32" t="s">
        <v>45</v>
      </c>
      <c r="C19" s="38"/>
      <c r="G19" s="36"/>
    </row>
    <row r="20" spans="2:7" ht="12.75">
      <c r="B20" s="32" t="s">
        <v>46</v>
      </c>
      <c r="C20" s="38"/>
      <c r="G20" s="36"/>
    </row>
    <row r="21" spans="2:7" ht="12.75">
      <c r="B21" s="32" t="s">
        <v>47</v>
      </c>
      <c r="C21" s="38"/>
      <c r="D21" s="23" t="s">
        <v>55</v>
      </c>
      <c r="E21" s="24" t="e">
        <f ca="1">LOOKUP(chl_lambda_1,OFFSET(Band_Center,0,0,Band_Count,1),OFFSET(Band_Number,0,0,Band_Count,1))</f>
        <v>#REF!</v>
      </c>
      <c r="G21" s="36"/>
    </row>
    <row r="22" spans="2:7" ht="12.75">
      <c r="B22" s="32" t="s">
        <v>48</v>
      </c>
      <c r="C22" s="38"/>
      <c r="D22" s="23" t="s">
        <v>55</v>
      </c>
      <c r="E22" s="24" t="e">
        <f ca="1">LOOKUP(chl_lambda_2,OFFSET(Band_Center,0,0,Band_Count,1),OFFSET(Band_Number,0,0,Band_Count,1))</f>
        <v>#REF!</v>
      </c>
      <c r="G22" s="36"/>
    </row>
    <row r="23" spans="2:7" ht="12.75">
      <c r="B23" s="17"/>
      <c r="G23" s="36"/>
    </row>
    <row r="24" spans="2:7" ht="12.75">
      <c r="B24" s="17"/>
      <c r="G24" s="36"/>
    </row>
    <row r="25" ht="12.75">
      <c r="G25" s="36"/>
    </row>
    <row r="26" ht="12.75">
      <c r="G26" s="36"/>
    </row>
    <row r="27" ht="12.75">
      <c r="G27" s="36"/>
    </row>
    <row r="28" ht="12.75">
      <c r="G28" s="36"/>
    </row>
    <row r="29" ht="12.75">
      <c r="G29" s="36"/>
    </row>
    <row r="30" ht="12.75">
      <c r="G30" s="36"/>
    </row>
    <row r="31" ht="12.75">
      <c r="G31" s="36"/>
    </row>
    <row r="32" ht="12.75">
      <c r="G32" s="36"/>
    </row>
    <row r="33" ht="12.75">
      <c r="G33" s="36"/>
    </row>
    <row r="34" ht="12.75">
      <c r="G34" s="36"/>
    </row>
    <row r="35" spans="2:7" ht="12.75">
      <c r="B35" s="18"/>
      <c r="C35" s="18"/>
      <c r="D35" s="18"/>
      <c r="G35" s="36"/>
    </row>
    <row r="36" spans="2:7" ht="12.75">
      <c r="B36" s="18"/>
      <c r="C36" s="18"/>
      <c r="D36" s="18"/>
      <c r="G36" s="36"/>
    </row>
    <row r="37" spans="2:7" ht="12.75">
      <c r="B37" s="18"/>
      <c r="C37" s="18"/>
      <c r="D37" s="18"/>
      <c r="G37" s="36"/>
    </row>
    <row r="38" spans="2:7" ht="12.75">
      <c r="B38" s="18"/>
      <c r="C38" s="18"/>
      <c r="D38" s="18"/>
      <c r="G38" s="36"/>
    </row>
    <row r="39" spans="2:7" ht="12.75">
      <c r="B39" s="18"/>
      <c r="C39" s="18"/>
      <c r="D39" s="18"/>
      <c r="G39" s="36"/>
    </row>
    <row r="40" spans="2:7" ht="12.75">
      <c r="B40" s="18"/>
      <c r="C40" s="18"/>
      <c r="D40" s="18"/>
      <c r="G40" s="36"/>
    </row>
    <row r="41" spans="2:7" ht="12.75">
      <c r="B41" s="18"/>
      <c r="C41" s="18"/>
      <c r="D41" s="18"/>
      <c r="G41" s="36"/>
    </row>
    <row r="42" spans="2:7" ht="12.75">
      <c r="B42" s="18"/>
      <c r="C42" s="18"/>
      <c r="D42" s="18"/>
      <c r="G42" s="36"/>
    </row>
    <row r="43" spans="2:7" ht="12.75">
      <c r="B43" s="18"/>
      <c r="C43" s="18"/>
      <c r="D43" s="18"/>
      <c r="G43" s="36"/>
    </row>
    <row r="44" spans="2:7" ht="12.75">
      <c r="B44" s="18"/>
      <c r="C44" s="18"/>
      <c r="D44" s="18"/>
      <c r="G44" s="36"/>
    </row>
    <row r="45" spans="2:7" ht="12.75">
      <c r="B45" s="18"/>
      <c r="C45" s="18"/>
      <c r="D45" s="18"/>
      <c r="G45" s="36"/>
    </row>
    <row r="46" spans="2:7" ht="12.75">
      <c r="B46" s="18"/>
      <c r="C46" s="18"/>
      <c r="D46" s="18"/>
      <c r="G46" s="36"/>
    </row>
    <row r="47" spans="2:7" ht="12.75">
      <c r="B47" s="18"/>
      <c r="C47" s="18"/>
      <c r="D47" s="18"/>
      <c r="G47" s="36"/>
    </row>
    <row r="48" spans="2:7" ht="12.75">
      <c r="B48" s="18"/>
      <c r="C48" s="18"/>
      <c r="D48" s="18"/>
      <c r="G48" s="36"/>
    </row>
    <row r="49" spans="2:7" ht="12.75">
      <c r="B49" s="18"/>
      <c r="C49" s="18"/>
      <c r="D49" s="18"/>
      <c r="G49" s="36"/>
    </row>
    <row r="50" spans="2:7" ht="12.75">
      <c r="B50" s="18"/>
      <c r="C50" s="18"/>
      <c r="D50" s="18"/>
      <c r="G50" s="36"/>
    </row>
    <row r="51" spans="2:7" ht="12.75">
      <c r="B51" s="18"/>
      <c r="C51" s="18"/>
      <c r="D51" s="18"/>
      <c r="G51" s="36"/>
    </row>
    <row r="52" spans="2:7" ht="12.75">
      <c r="B52" s="18"/>
      <c r="C52" s="18"/>
      <c r="D52" s="18"/>
      <c r="G52" s="36"/>
    </row>
    <row r="53" spans="2:7" ht="12.75">
      <c r="B53" s="18"/>
      <c r="C53" s="18"/>
      <c r="D53" s="18"/>
      <c r="G53" s="36"/>
    </row>
    <row r="54" spans="2:7" ht="12.75">
      <c r="B54" s="18"/>
      <c r="C54" s="18"/>
      <c r="D54" s="18"/>
      <c r="G54" s="36"/>
    </row>
    <row r="55" spans="2:7" ht="12.75">
      <c r="B55" s="18"/>
      <c r="C55" s="18"/>
      <c r="D55" s="18"/>
      <c r="G55" s="36"/>
    </row>
    <row r="56" spans="2:7" ht="12.75">
      <c r="B56" s="18"/>
      <c r="C56" s="18"/>
      <c r="D56" s="18"/>
      <c r="G56" s="36"/>
    </row>
    <row r="57" spans="2:7" ht="12.75">
      <c r="B57" s="18"/>
      <c r="C57" s="18"/>
      <c r="D57" s="18"/>
      <c r="G57" s="36"/>
    </row>
    <row r="58" spans="2:7" ht="12.75">
      <c r="B58" s="18"/>
      <c r="C58" s="18"/>
      <c r="D58" s="18"/>
      <c r="G58" s="36"/>
    </row>
    <row r="59" spans="2:7" ht="12.75">
      <c r="B59" s="18"/>
      <c r="C59" s="18"/>
      <c r="D59" s="18"/>
      <c r="G59" s="36"/>
    </row>
    <row r="60" spans="2:7" ht="12.75">
      <c r="B60" s="18"/>
      <c r="C60" s="18"/>
      <c r="D60" s="18"/>
      <c r="G60" s="36"/>
    </row>
    <row r="61" spans="2:7" ht="12.75">
      <c r="B61" s="18"/>
      <c r="C61" s="18"/>
      <c r="D61" s="18"/>
      <c r="G61" s="36"/>
    </row>
    <row r="62" spans="2:7" ht="12.75">
      <c r="B62" s="18"/>
      <c r="C62" s="18"/>
      <c r="D62" s="18"/>
      <c r="G62" s="36"/>
    </row>
    <row r="63" spans="2:7" ht="12.75">
      <c r="B63" s="18"/>
      <c r="C63" s="18"/>
      <c r="D63" s="18"/>
      <c r="G63" s="36"/>
    </row>
    <row r="64" spans="2:7" ht="12.75">
      <c r="B64" s="18"/>
      <c r="C64" s="18"/>
      <c r="D64" s="18"/>
      <c r="G64" s="36"/>
    </row>
    <row r="65" spans="2:7" ht="12.75">
      <c r="B65" s="18"/>
      <c r="C65" s="18"/>
      <c r="D65" s="18"/>
      <c r="G65" s="36"/>
    </row>
    <row r="66" spans="2:7" ht="12.75">
      <c r="B66" s="18"/>
      <c r="C66" s="18"/>
      <c r="D66" s="18"/>
      <c r="G66" s="36"/>
    </row>
    <row r="67" spans="2:7" ht="12.75">
      <c r="B67" s="18"/>
      <c r="C67" s="18"/>
      <c r="D67" s="18"/>
      <c r="G67" s="36"/>
    </row>
    <row r="68" spans="2:7" ht="12.75">
      <c r="B68" s="18"/>
      <c r="C68" s="18"/>
      <c r="D68" s="18"/>
      <c r="G68" s="36"/>
    </row>
    <row r="69" spans="2:7" ht="12.75">
      <c r="B69" s="18"/>
      <c r="C69" s="18"/>
      <c r="D69" s="18"/>
      <c r="G69" s="36"/>
    </row>
    <row r="70" spans="2:7" ht="12.75">
      <c r="B70" s="18"/>
      <c r="C70" s="18"/>
      <c r="D70" s="18"/>
      <c r="G70" s="36"/>
    </row>
    <row r="71" spans="2:7" ht="12.75">
      <c r="B71" s="18"/>
      <c r="C71" s="18"/>
      <c r="D71" s="18"/>
      <c r="G71" s="36"/>
    </row>
    <row r="72" spans="2:7" ht="12.75">
      <c r="B72" s="18"/>
      <c r="C72" s="18"/>
      <c r="D72" s="18"/>
      <c r="G72" s="36"/>
    </row>
    <row r="73" spans="2:7" ht="12.75">
      <c r="B73" s="18"/>
      <c r="C73" s="18"/>
      <c r="D73" s="18"/>
      <c r="G73" s="36"/>
    </row>
    <row r="74" spans="2:7" ht="12.75">
      <c r="B74" s="18"/>
      <c r="C74" s="18"/>
      <c r="D74" s="18"/>
      <c r="G74" s="36"/>
    </row>
    <row r="75" spans="2:7" ht="12.75">
      <c r="B75" s="18"/>
      <c r="C75" s="18"/>
      <c r="D75" s="18"/>
      <c r="G75" s="36"/>
    </row>
    <row r="76" spans="2:7" ht="12.75">
      <c r="B76" s="18"/>
      <c r="C76" s="18"/>
      <c r="D76" s="18"/>
      <c r="G76" s="36"/>
    </row>
    <row r="77" spans="2:7" ht="12.75">
      <c r="B77" s="18"/>
      <c r="C77" s="18"/>
      <c r="D77" s="18"/>
      <c r="G77" s="36"/>
    </row>
    <row r="78" spans="2:7" ht="12.75">
      <c r="B78" s="18"/>
      <c r="C78" s="18"/>
      <c r="D78" s="18"/>
      <c r="G78" s="36"/>
    </row>
    <row r="79" spans="2:7" ht="12.75">
      <c r="B79" s="18"/>
      <c r="C79" s="18"/>
      <c r="D79" s="18"/>
      <c r="G79" s="36"/>
    </row>
    <row r="80" spans="2:7" ht="12.75">
      <c r="B80" s="18"/>
      <c r="C80" s="18"/>
      <c r="D80" s="18"/>
      <c r="G80" s="36"/>
    </row>
    <row r="81" spans="2:7" ht="12.75">
      <c r="B81" s="18"/>
      <c r="C81" s="18"/>
      <c r="D81" s="18"/>
      <c r="G81" s="36"/>
    </row>
    <row r="82" spans="2:7" ht="12.75">
      <c r="B82" s="18"/>
      <c r="C82" s="18"/>
      <c r="D82" s="18"/>
      <c r="G82" s="36"/>
    </row>
    <row r="83" spans="2:7" ht="12.75">
      <c r="B83" s="18"/>
      <c r="C83" s="18"/>
      <c r="D83" s="18"/>
      <c r="G83" s="36"/>
    </row>
    <row r="84" spans="2:7" ht="12.75">
      <c r="B84" s="18"/>
      <c r="C84" s="18"/>
      <c r="D84" s="18"/>
      <c r="G84" s="36"/>
    </row>
    <row r="85" spans="2:7" ht="12.75">
      <c r="B85" s="18"/>
      <c r="C85" s="18"/>
      <c r="D85" s="18"/>
      <c r="G85" s="36"/>
    </row>
    <row r="86" spans="2:7" ht="12.75">
      <c r="B86" s="18"/>
      <c r="C86" s="18"/>
      <c r="D86" s="18"/>
      <c r="G86" s="36"/>
    </row>
    <row r="87" spans="2:7" ht="12.75">
      <c r="B87" s="18"/>
      <c r="C87" s="18"/>
      <c r="D87" s="18"/>
      <c r="G87" s="36"/>
    </row>
    <row r="88" spans="2:7" ht="12.75">
      <c r="B88" s="18"/>
      <c r="C88" s="18"/>
      <c r="D88" s="18"/>
      <c r="G88" s="36"/>
    </row>
    <row r="89" spans="2:7" ht="12.75">
      <c r="B89" s="18"/>
      <c r="C89" s="18"/>
      <c r="D89" s="18"/>
      <c r="G89" s="36"/>
    </row>
    <row r="90" spans="2:7" ht="12.75">
      <c r="B90" s="18"/>
      <c r="C90" s="18"/>
      <c r="D90" s="18"/>
      <c r="G90" s="36"/>
    </row>
    <row r="91" spans="2:7" ht="12.75">
      <c r="B91" s="18"/>
      <c r="C91" s="18"/>
      <c r="D91" s="18"/>
      <c r="G91" s="36"/>
    </row>
    <row r="92" spans="2:7" ht="12.75">
      <c r="B92" s="18"/>
      <c r="C92" s="18"/>
      <c r="D92" s="18"/>
      <c r="G92" s="36"/>
    </row>
    <row r="93" spans="2:7" ht="12.75">
      <c r="B93" s="18"/>
      <c r="C93" s="18"/>
      <c r="D93" s="18"/>
      <c r="G93" s="36"/>
    </row>
    <row r="94" spans="2:7" ht="12.75">
      <c r="B94" s="18"/>
      <c r="C94" s="18"/>
      <c r="D94" s="18"/>
      <c r="G94" s="36"/>
    </row>
    <row r="95" spans="2:7" ht="12.75">
      <c r="B95" s="18"/>
      <c r="C95" s="18"/>
      <c r="D95" s="18"/>
      <c r="G95" s="36"/>
    </row>
    <row r="96" spans="2:7" ht="12.75">
      <c r="B96" s="18"/>
      <c r="C96" s="18"/>
      <c r="D96" s="18"/>
      <c r="G96" s="36"/>
    </row>
    <row r="97" spans="2:7" ht="12.75">
      <c r="B97" s="18"/>
      <c r="C97" s="18"/>
      <c r="D97" s="18"/>
      <c r="G97" s="36"/>
    </row>
    <row r="98" spans="2:7" ht="12.75">
      <c r="B98" s="18"/>
      <c r="C98" s="18"/>
      <c r="D98" s="18"/>
      <c r="G98" s="36"/>
    </row>
    <row r="99" spans="2:7" ht="12.75">
      <c r="B99" s="18"/>
      <c r="C99" s="18"/>
      <c r="D99" s="18"/>
      <c r="G99" s="36"/>
    </row>
    <row r="100" spans="2:7" ht="12.75">
      <c r="B100" s="18"/>
      <c r="C100" s="18"/>
      <c r="D100" s="18"/>
      <c r="G100" s="36"/>
    </row>
    <row r="101" spans="2:7" ht="12.75">
      <c r="B101" s="18"/>
      <c r="C101" s="18"/>
      <c r="D101" s="18"/>
      <c r="G101" s="36"/>
    </row>
    <row r="102" spans="2:7" ht="12.75">
      <c r="B102" s="18"/>
      <c r="C102" s="18"/>
      <c r="D102" s="18"/>
      <c r="G102" s="36"/>
    </row>
    <row r="103" spans="2:7" ht="12.75">
      <c r="B103" s="18"/>
      <c r="C103" s="18"/>
      <c r="D103" s="18"/>
      <c r="G103" s="36"/>
    </row>
    <row r="104" spans="2:7" ht="12.75">
      <c r="B104" s="18"/>
      <c r="C104" s="18"/>
      <c r="D104" s="18"/>
      <c r="G104" s="36"/>
    </row>
    <row r="105" spans="2:7" ht="12.75">
      <c r="B105" s="18"/>
      <c r="C105" s="18"/>
      <c r="D105" s="18"/>
      <c r="G105" s="36"/>
    </row>
    <row r="106" spans="2:7" ht="12.75">
      <c r="B106" s="18"/>
      <c r="C106" s="18"/>
      <c r="D106" s="18"/>
      <c r="G106" s="36"/>
    </row>
    <row r="107" spans="2:7" ht="12.75">
      <c r="B107" s="18"/>
      <c r="C107" s="18"/>
      <c r="D107" s="18"/>
      <c r="G107" s="36"/>
    </row>
    <row r="108" spans="2:7" ht="12.75">
      <c r="B108" s="18"/>
      <c r="C108" s="18"/>
      <c r="D108" s="18"/>
      <c r="G108" s="36"/>
    </row>
    <row r="109" spans="2:7" ht="12.75">
      <c r="B109" s="18"/>
      <c r="C109" s="18"/>
      <c r="D109" s="18"/>
      <c r="G109" s="36"/>
    </row>
    <row r="110" spans="2:7" ht="12.75">
      <c r="B110" s="18"/>
      <c r="C110" s="18"/>
      <c r="D110" s="18"/>
      <c r="G110" s="36"/>
    </row>
    <row r="111" spans="2:7" ht="12.75">
      <c r="B111" s="18"/>
      <c r="C111" s="18"/>
      <c r="D111" s="18"/>
      <c r="G111" s="36"/>
    </row>
    <row r="112" spans="2:7" ht="12.75">
      <c r="B112" s="18"/>
      <c r="C112" s="18"/>
      <c r="D112" s="18"/>
      <c r="G112" s="36"/>
    </row>
    <row r="113" spans="2:7" ht="12.75">
      <c r="B113" s="18"/>
      <c r="C113" s="18"/>
      <c r="D113" s="18"/>
      <c r="G113" s="36"/>
    </row>
    <row r="114" spans="2:7" ht="12.75">
      <c r="B114" s="18"/>
      <c r="C114" s="18"/>
      <c r="D114" s="18"/>
      <c r="G114" s="36"/>
    </row>
    <row r="115" spans="2:7" ht="12.75">
      <c r="B115" s="18"/>
      <c r="C115" s="18"/>
      <c r="D115" s="18"/>
      <c r="G115" s="36"/>
    </row>
    <row r="116" spans="2:7" ht="12.75">
      <c r="B116" s="18"/>
      <c r="C116" s="18"/>
      <c r="D116" s="18"/>
      <c r="G116" s="36"/>
    </row>
    <row r="117" spans="2:7" ht="12.75">
      <c r="B117" s="18"/>
      <c r="C117" s="18"/>
      <c r="D117" s="18"/>
      <c r="G117" s="36"/>
    </row>
    <row r="118" spans="2:7" ht="12.75">
      <c r="B118" s="18"/>
      <c r="C118" s="18"/>
      <c r="D118" s="18"/>
      <c r="G118" s="36"/>
    </row>
    <row r="119" spans="2:7" ht="12.75">
      <c r="B119" s="18"/>
      <c r="C119" s="18"/>
      <c r="D119" s="18"/>
      <c r="G119" s="36"/>
    </row>
    <row r="120" spans="2:7" ht="12.75">
      <c r="B120" s="18"/>
      <c r="C120" s="18"/>
      <c r="D120" s="18"/>
      <c r="G120" s="36"/>
    </row>
    <row r="121" spans="2:7" ht="12.75">
      <c r="B121" s="18"/>
      <c r="C121" s="18"/>
      <c r="D121" s="18"/>
      <c r="G121" s="36"/>
    </row>
    <row r="122" spans="2:7" ht="12.75">
      <c r="B122" s="18"/>
      <c r="C122" s="18"/>
      <c r="D122" s="18"/>
      <c r="G122" s="36"/>
    </row>
    <row r="123" spans="2:7" ht="12.75">
      <c r="B123" s="18"/>
      <c r="C123" s="18"/>
      <c r="D123" s="18"/>
      <c r="G123" s="36"/>
    </row>
    <row r="124" spans="2:7" ht="12.75">
      <c r="B124" s="18"/>
      <c r="C124" s="18"/>
      <c r="D124" s="18"/>
      <c r="G124" s="36"/>
    </row>
    <row r="125" spans="2:7" ht="12.75">
      <c r="B125" s="18"/>
      <c r="C125" s="18"/>
      <c r="D125" s="18"/>
      <c r="G125" s="36"/>
    </row>
    <row r="126" spans="2:7" ht="12.75">
      <c r="B126" s="18"/>
      <c r="C126" s="18"/>
      <c r="D126" s="18"/>
      <c r="G126" s="36"/>
    </row>
    <row r="127" spans="2:7" ht="12.75">
      <c r="B127" s="18"/>
      <c r="C127" s="18"/>
      <c r="D127" s="18"/>
      <c r="G127" s="36"/>
    </row>
    <row r="128" spans="2:7" ht="12.75">
      <c r="B128" s="18"/>
      <c r="C128" s="18"/>
      <c r="D128" s="18"/>
      <c r="G128" s="36"/>
    </row>
    <row r="129" spans="2:7" ht="12.75">
      <c r="B129" s="18"/>
      <c r="C129" s="18"/>
      <c r="D129" s="18"/>
      <c r="G129" s="36"/>
    </row>
    <row r="130" spans="2:7" ht="12.75">
      <c r="B130" s="18"/>
      <c r="C130" s="18"/>
      <c r="D130" s="18"/>
      <c r="G130" s="36"/>
    </row>
    <row r="131" spans="2:7" ht="12.75">
      <c r="B131" s="18"/>
      <c r="C131" s="18"/>
      <c r="D131" s="18"/>
      <c r="G131" s="36"/>
    </row>
    <row r="132" spans="2:7" ht="12.75">
      <c r="B132" s="18"/>
      <c r="C132" s="18"/>
      <c r="D132" s="18"/>
      <c r="G132" s="36"/>
    </row>
    <row r="133" spans="2:7" ht="12.75">
      <c r="B133" s="18"/>
      <c r="C133" s="18"/>
      <c r="D133" s="18"/>
      <c r="G133" s="36"/>
    </row>
    <row r="134" spans="2:7" ht="12.75">
      <c r="B134" s="18"/>
      <c r="C134" s="18"/>
      <c r="D134" s="18"/>
      <c r="G134" s="36"/>
    </row>
    <row r="135" spans="2:7" ht="12.75">
      <c r="B135" s="18"/>
      <c r="C135" s="18"/>
      <c r="D135" s="18"/>
      <c r="G135" s="36"/>
    </row>
    <row r="136" spans="2:7" ht="12.75">
      <c r="B136" s="18"/>
      <c r="C136" s="18"/>
      <c r="D136" s="18"/>
      <c r="G136" s="36"/>
    </row>
    <row r="137" spans="2:7" ht="12.75">
      <c r="B137" s="18"/>
      <c r="C137" s="18"/>
      <c r="D137" s="18"/>
      <c r="G137" s="36"/>
    </row>
    <row r="138" spans="2:7" ht="12.75">
      <c r="B138" s="18"/>
      <c r="C138" s="18"/>
      <c r="D138" s="18"/>
      <c r="G138" s="36"/>
    </row>
    <row r="139" spans="2:7" ht="12.75">
      <c r="B139" s="18"/>
      <c r="C139" s="18"/>
      <c r="D139" s="18"/>
      <c r="G139" s="36"/>
    </row>
    <row r="140" spans="2:7" ht="12.75">
      <c r="B140" s="18"/>
      <c r="C140" s="18"/>
      <c r="D140" s="18"/>
      <c r="G140" s="36"/>
    </row>
    <row r="141" spans="2:7" ht="12.75">
      <c r="B141" s="18"/>
      <c r="C141" s="18"/>
      <c r="D141" s="18"/>
      <c r="G141" s="36"/>
    </row>
    <row r="142" spans="2:7" ht="12.75">
      <c r="B142" s="18"/>
      <c r="C142" s="18"/>
      <c r="D142" s="18"/>
      <c r="G142" s="36"/>
    </row>
    <row r="143" spans="2:7" ht="12.75">
      <c r="B143" s="18"/>
      <c r="C143" s="18"/>
      <c r="D143" s="18"/>
      <c r="G143" s="36"/>
    </row>
    <row r="144" spans="2:7" ht="12.75">
      <c r="B144" s="18"/>
      <c r="C144" s="18"/>
      <c r="D144" s="18"/>
      <c r="G144" s="36"/>
    </row>
    <row r="145" spans="2:7" ht="12.75">
      <c r="B145" s="18"/>
      <c r="C145" s="18"/>
      <c r="D145" s="18"/>
      <c r="G145" s="36"/>
    </row>
    <row r="146" spans="2:7" ht="12.75">
      <c r="B146" s="18"/>
      <c r="C146" s="18"/>
      <c r="D146" s="18"/>
      <c r="G146" s="36"/>
    </row>
    <row r="147" spans="2:7" ht="12.75">
      <c r="B147" s="18"/>
      <c r="C147" s="18"/>
      <c r="D147" s="18"/>
      <c r="G147" s="36"/>
    </row>
    <row r="148" spans="2:7" ht="12.75">
      <c r="B148" s="18"/>
      <c r="C148" s="18"/>
      <c r="D148" s="18"/>
      <c r="G148" s="36"/>
    </row>
    <row r="149" spans="2:7" ht="12.75">
      <c r="B149" s="18"/>
      <c r="C149" s="18"/>
      <c r="D149" s="18"/>
      <c r="G149" s="36"/>
    </row>
    <row r="150" spans="2:7" ht="12.75">
      <c r="B150" s="18"/>
      <c r="C150" s="18"/>
      <c r="D150" s="18"/>
      <c r="G150" s="36"/>
    </row>
    <row r="151" spans="2:7" ht="12.75">
      <c r="B151" s="18"/>
      <c r="C151" s="18"/>
      <c r="D151" s="18"/>
      <c r="G151" s="36"/>
    </row>
    <row r="152" spans="2:7" ht="12.75">
      <c r="B152" s="18"/>
      <c r="C152" s="18"/>
      <c r="D152" s="18"/>
      <c r="G152" s="36"/>
    </row>
    <row r="153" spans="2:7" ht="12.75">
      <c r="B153" s="18"/>
      <c r="C153" s="18"/>
      <c r="D153" s="18"/>
      <c r="G153" s="36"/>
    </row>
    <row r="154" spans="2:7" ht="12.75">
      <c r="B154" s="18"/>
      <c r="C154" s="18"/>
      <c r="D154" s="18"/>
      <c r="G154" s="36"/>
    </row>
    <row r="155" spans="2:7" ht="12.75">
      <c r="B155" s="18"/>
      <c r="C155" s="18"/>
      <c r="D155" s="18"/>
      <c r="G155" s="36"/>
    </row>
    <row r="156" spans="2:7" ht="12.75">
      <c r="B156" s="18"/>
      <c r="C156" s="18"/>
      <c r="D156" s="18"/>
      <c r="G156" s="36"/>
    </row>
    <row r="157" spans="2:7" ht="12.75">
      <c r="B157" s="18"/>
      <c r="C157" s="18"/>
      <c r="D157" s="18"/>
      <c r="G157" s="36"/>
    </row>
    <row r="158" spans="2:7" ht="12.75">
      <c r="B158" s="18"/>
      <c r="C158" s="18"/>
      <c r="D158" s="18"/>
      <c r="G158" s="36"/>
    </row>
    <row r="159" spans="2:7" ht="12.75">
      <c r="B159" s="18"/>
      <c r="C159" s="18"/>
      <c r="D159" s="18"/>
      <c r="G159" s="36"/>
    </row>
    <row r="160" spans="2:7" ht="12.75">
      <c r="B160" s="18"/>
      <c r="C160" s="18"/>
      <c r="D160" s="18"/>
      <c r="G160" s="36"/>
    </row>
    <row r="161" spans="2:7" ht="12.75">
      <c r="B161" s="18"/>
      <c r="C161" s="18"/>
      <c r="D161" s="18"/>
      <c r="G161" s="36"/>
    </row>
    <row r="162" spans="2:7" ht="12.75">
      <c r="B162" s="18"/>
      <c r="C162" s="18"/>
      <c r="D162" s="18"/>
      <c r="G162" s="36"/>
    </row>
    <row r="163" spans="2:7" ht="12.75">
      <c r="B163" s="18"/>
      <c r="C163" s="18"/>
      <c r="D163" s="18"/>
      <c r="G163" s="36"/>
    </row>
    <row r="164" spans="2:7" ht="12.75">
      <c r="B164" s="18"/>
      <c r="C164" s="18"/>
      <c r="D164" s="18"/>
      <c r="G164" s="36"/>
    </row>
    <row r="165" spans="2:7" ht="12.75">
      <c r="B165" s="18"/>
      <c r="C165" s="18"/>
      <c r="D165" s="18"/>
      <c r="G165" s="36"/>
    </row>
    <row r="166" spans="2:7" ht="12.75">
      <c r="B166" s="18"/>
      <c r="C166" s="18"/>
      <c r="D166" s="18"/>
      <c r="G166" s="36"/>
    </row>
    <row r="167" spans="2:7" ht="12.75">
      <c r="B167" s="18"/>
      <c r="C167" s="18"/>
      <c r="D167" s="18"/>
      <c r="G167" s="36"/>
    </row>
    <row r="168" spans="2:7" ht="12.75">
      <c r="B168" s="18"/>
      <c r="C168" s="18"/>
      <c r="D168" s="18"/>
      <c r="G168" s="36"/>
    </row>
    <row r="169" spans="2:7" ht="12.75">
      <c r="B169" s="18"/>
      <c r="C169" s="18"/>
      <c r="D169" s="18"/>
      <c r="G169" s="36"/>
    </row>
    <row r="170" spans="2:7" ht="12.75">
      <c r="B170" s="18"/>
      <c r="C170" s="18"/>
      <c r="D170" s="18"/>
      <c r="G170" s="36"/>
    </row>
    <row r="171" spans="2:7" ht="12.75">
      <c r="B171" s="18"/>
      <c r="C171" s="18"/>
      <c r="D171" s="18"/>
      <c r="G171" s="36"/>
    </row>
    <row r="172" spans="2:7" ht="12.75">
      <c r="B172" s="18"/>
      <c r="C172" s="18"/>
      <c r="D172" s="18"/>
      <c r="G172" s="36"/>
    </row>
    <row r="173" spans="2:7" ht="12.75">
      <c r="B173" s="18"/>
      <c r="C173" s="18"/>
      <c r="D173" s="18"/>
      <c r="G173" s="36"/>
    </row>
    <row r="174" spans="2:7" ht="12.75">
      <c r="B174" s="18"/>
      <c r="C174" s="18"/>
      <c r="D174" s="18"/>
      <c r="G174" s="36"/>
    </row>
    <row r="175" spans="2:7" ht="12.75">
      <c r="B175" s="18"/>
      <c r="C175" s="18"/>
      <c r="D175" s="18"/>
      <c r="G175" s="36"/>
    </row>
    <row r="176" spans="2:7" ht="12.75">
      <c r="B176" s="18"/>
      <c r="C176" s="18"/>
      <c r="D176" s="18"/>
      <c r="G176" s="36"/>
    </row>
    <row r="177" spans="2:7" ht="12.75">
      <c r="B177" s="18"/>
      <c r="C177" s="18"/>
      <c r="D177" s="18"/>
      <c r="G177" s="36"/>
    </row>
    <row r="178" spans="2:7" ht="12.75">
      <c r="B178" s="18"/>
      <c r="C178" s="18"/>
      <c r="D178" s="18"/>
      <c r="G178" s="36"/>
    </row>
    <row r="179" spans="2:7" ht="12.75">
      <c r="B179" s="18"/>
      <c r="C179" s="18"/>
      <c r="D179" s="18"/>
      <c r="G179" s="36"/>
    </row>
    <row r="180" spans="2:7" ht="12.75">
      <c r="B180" s="18"/>
      <c r="C180" s="18"/>
      <c r="D180" s="18"/>
      <c r="G180" s="36"/>
    </row>
    <row r="181" spans="2:7" ht="12.75">
      <c r="B181" s="18"/>
      <c r="C181" s="18"/>
      <c r="D181" s="18"/>
      <c r="G181" s="36"/>
    </row>
    <row r="182" spans="2:7" ht="12.75">
      <c r="B182" s="18"/>
      <c r="C182" s="18"/>
      <c r="D182" s="18"/>
      <c r="G182" s="36"/>
    </row>
    <row r="183" spans="2:7" ht="12.75">
      <c r="B183" s="18"/>
      <c r="C183" s="18"/>
      <c r="D183" s="18"/>
      <c r="G183" s="36"/>
    </row>
    <row r="184" spans="2:7" ht="12.75">
      <c r="B184" s="18"/>
      <c r="C184" s="18"/>
      <c r="D184" s="18"/>
      <c r="G184" s="36"/>
    </row>
    <row r="185" spans="2:7" ht="12.75">
      <c r="B185" s="18"/>
      <c r="C185" s="18"/>
      <c r="D185" s="18"/>
      <c r="G185" s="36"/>
    </row>
    <row r="186" spans="2:7" ht="12.75">
      <c r="B186" s="18"/>
      <c r="C186" s="18"/>
      <c r="D186" s="18"/>
      <c r="G186" s="36"/>
    </row>
    <row r="187" spans="2:7" ht="12.75">
      <c r="B187" s="18"/>
      <c r="C187" s="18"/>
      <c r="D187" s="18"/>
      <c r="G187" s="36"/>
    </row>
    <row r="188" spans="2:7" ht="12.75">
      <c r="B188" s="18"/>
      <c r="C188" s="18"/>
      <c r="D188" s="18"/>
      <c r="G188" s="36"/>
    </row>
    <row r="189" spans="2:7" ht="12.75">
      <c r="B189" s="18"/>
      <c r="C189" s="18"/>
      <c r="D189" s="18"/>
      <c r="G189" s="36"/>
    </row>
    <row r="190" spans="2:7" ht="12.75">
      <c r="B190" s="18"/>
      <c r="C190" s="18"/>
      <c r="D190" s="18"/>
      <c r="G190" s="36"/>
    </row>
    <row r="191" spans="2:7" ht="12.75">
      <c r="B191" s="18"/>
      <c r="C191" s="18"/>
      <c r="D191" s="18"/>
      <c r="G191" s="36"/>
    </row>
    <row r="192" spans="2:7" ht="12.75">
      <c r="B192" s="18"/>
      <c r="C192" s="18"/>
      <c r="D192" s="18"/>
      <c r="G192" s="36"/>
    </row>
    <row r="193" spans="2:7" ht="12.75">
      <c r="B193" s="18"/>
      <c r="C193" s="18"/>
      <c r="D193" s="18"/>
      <c r="G193" s="36"/>
    </row>
    <row r="194" spans="2:7" ht="12.75">
      <c r="B194" s="18"/>
      <c r="C194" s="18"/>
      <c r="D194" s="18"/>
      <c r="G194" s="36"/>
    </row>
    <row r="195" spans="2:7" ht="12.75">
      <c r="B195" s="18"/>
      <c r="C195" s="18"/>
      <c r="D195" s="18"/>
      <c r="G195" s="36"/>
    </row>
    <row r="196" spans="2:7" ht="12.75">
      <c r="B196" s="18"/>
      <c r="C196" s="18"/>
      <c r="D196" s="18"/>
      <c r="G196" s="36"/>
    </row>
    <row r="197" spans="2:7" ht="12.75">
      <c r="B197" s="18"/>
      <c r="C197" s="18"/>
      <c r="D197" s="18"/>
      <c r="G197" s="36"/>
    </row>
    <row r="198" spans="2:7" ht="12.75">
      <c r="B198" s="18"/>
      <c r="C198" s="18"/>
      <c r="D198" s="18"/>
      <c r="G198" s="36"/>
    </row>
    <row r="199" spans="2:7" ht="12.75">
      <c r="B199" s="18"/>
      <c r="C199" s="18"/>
      <c r="D199" s="18"/>
      <c r="G199" s="36"/>
    </row>
    <row r="200" spans="2:7" ht="12.75">
      <c r="B200" s="18"/>
      <c r="C200" s="18"/>
      <c r="D200" s="18"/>
      <c r="G200" s="36"/>
    </row>
    <row r="201" spans="2:7" ht="12.75">
      <c r="B201" s="18"/>
      <c r="C201" s="18"/>
      <c r="D201" s="18"/>
      <c r="G201" s="36"/>
    </row>
    <row r="202" spans="2:7" ht="12.75">
      <c r="B202" s="18"/>
      <c r="C202" s="18"/>
      <c r="D202" s="18"/>
      <c r="G202" s="36"/>
    </row>
    <row r="203" spans="2:7" ht="12.75">
      <c r="B203" s="18"/>
      <c r="C203" s="18"/>
      <c r="D203" s="18"/>
      <c r="G203" s="36"/>
    </row>
    <row r="204" spans="2:7" ht="12.75">
      <c r="B204" s="18"/>
      <c r="C204" s="18"/>
      <c r="D204" s="18"/>
      <c r="G204" s="36"/>
    </row>
    <row r="205" spans="2:7" ht="12.75">
      <c r="B205" s="18"/>
      <c r="C205" s="18"/>
      <c r="D205" s="18"/>
      <c r="G205" s="36"/>
    </row>
    <row r="206" spans="2:7" ht="12.75">
      <c r="B206" s="18"/>
      <c r="C206" s="18"/>
      <c r="D206" s="18"/>
      <c r="G206" s="36"/>
    </row>
    <row r="207" spans="2:7" ht="12.75">
      <c r="B207" s="18"/>
      <c r="C207" s="18"/>
      <c r="D207" s="18"/>
      <c r="G207" s="36"/>
    </row>
    <row r="208" spans="2:7" ht="12.75">
      <c r="B208" s="18"/>
      <c r="C208" s="18"/>
      <c r="D208" s="18"/>
      <c r="G208" s="36"/>
    </row>
    <row r="209" spans="2:7" ht="12.75">
      <c r="B209" s="18"/>
      <c r="C209" s="18"/>
      <c r="D209" s="18"/>
      <c r="G209" s="36"/>
    </row>
    <row r="210" spans="2:7" ht="12.75">
      <c r="B210" s="18"/>
      <c r="C210" s="18"/>
      <c r="D210" s="18"/>
      <c r="G210" s="36"/>
    </row>
    <row r="211" spans="2:7" ht="12.75">
      <c r="B211" s="18"/>
      <c r="C211" s="18"/>
      <c r="D211" s="18"/>
      <c r="G211" s="36"/>
    </row>
    <row r="212" spans="2:7" ht="12.75">
      <c r="B212" s="18"/>
      <c r="C212" s="18"/>
      <c r="D212" s="18"/>
      <c r="G212" s="36"/>
    </row>
    <row r="213" spans="2:7" ht="12.75">
      <c r="B213" s="18"/>
      <c r="C213" s="18"/>
      <c r="D213" s="18"/>
      <c r="G213" s="36"/>
    </row>
    <row r="214" spans="2:7" ht="12.75">
      <c r="B214" s="18"/>
      <c r="C214" s="18"/>
      <c r="D214" s="18"/>
      <c r="G214" s="36"/>
    </row>
    <row r="215" spans="2:7" ht="12.75">
      <c r="B215" s="18"/>
      <c r="C215" s="18"/>
      <c r="D215" s="18"/>
      <c r="G215" s="36"/>
    </row>
    <row r="216" spans="2:7" ht="12.75">
      <c r="B216" s="18"/>
      <c r="C216" s="18"/>
      <c r="D216" s="18"/>
      <c r="G216" s="36"/>
    </row>
    <row r="217" spans="2:7" ht="12.75">
      <c r="B217" s="18"/>
      <c r="C217" s="18"/>
      <c r="D217" s="18"/>
      <c r="G217" s="36"/>
    </row>
    <row r="218" spans="2:7" ht="12.75">
      <c r="B218" s="18"/>
      <c r="C218" s="18"/>
      <c r="D218" s="18"/>
      <c r="G218" s="36"/>
    </row>
    <row r="219" spans="2:7" ht="12.75">
      <c r="B219" s="18"/>
      <c r="C219" s="18"/>
      <c r="D219" s="18"/>
      <c r="G219" s="36"/>
    </row>
    <row r="220" spans="2:7" ht="12.75">
      <c r="B220" s="18"/>
      <c r="C220" s="18"/>
      <c r="D220" s="18"/>
      <c r="G220" s="36"/>
    </row>
    <row r="221" spans="2:7" ht="12.75">
      <c r="B221" s="18"/>
      <c r="C221" s="18"/>
      <c r="D221" s="18"/>
      <c r="G221" s="36"/>
    </row>
    <row r="222" spans="2:7" ht="12.75">
      <c r="B222" s="18"/>
      <c r="C222" s="18"/>
      <c r="D222" s="18"/>
      <c r="G222" s="36"/>
    </row>
    <row r="223" spans="2:7" ht="12.75">
      <c r="B223" s="18"/>
      <c r="C223" s="18"/>
      <c r="D223" s="18"/>
      <c r="G223" s="36"/>
    </row>
    <row r="224" spans="2:7" ht="12.75">
      <c r="B224" s="18"/>
      <c r="C224" s="18"/>
      <c r="D224" s="18"/>
      <c r="G224" s="36"/>
    </row>
    <row r="225" spans="2:7" ht="12.75">
      <c r="B225" s="18"/>
      <c r="C225" s="18"/>
      <c r="D225" s="18"/>
      <c r="G225" s="36"/>
    </row>
    <row r="226" spans="2:7" ht="12.75">
      <c r="B226" s="18"/>
      <c r="C226" s="18"/>
      <c r="D226" s="18"/>
      <c r="G226" s="36"/>
    </row>
    <row r="227" spans="2:7" ht="12.75">
      <c r="B227" s="18"/>
      <c r="C227" s="18"/>
      <c r="D227" s="18"/>
      <c r="G227" s="36"/>
    </row>
    <row r="228" spans="2:7" ht="12.75">
      <c r="B228" s="18"/>
      <c r="C228" s="18"/>
      <c r="D228" s="18"/>
      <c r="G228" s="36"/>
    </row>
    <row r="229" spans="2:7" ht="12.75">
      <c r="B229" s="18"/>
      <c r="C229" s="18"/>
      <c r="D229" s="18"/>
      <c r="G229" s="36"/>
    </row>
    <row r="230" spans="2:7" ht="12.75">
      <c r="B230" s="18"/>
      <c r="C230" s="18"/>
      <c r="D230" s="18"/>
      <c r="G230" s="36"/>
    </row>
    <row r="231" spans="2:7" ht="12.75">
      <c r="B231" s="18"/>
      <c r="C231" s="18"/>
      <c r="D231" s="18"/>
      <c r="G231" s="36"/>
    </row>
    <row r="232" spans="2:7" ht="12.75">
      <c r="B232" s="18"/>
      <c r="C232" s="18"/>
      <c r="D232" s="18"/>
      <c r="G232" s="36"/>
    </row>
    <row r="233" ht="12.75">
      <c r="G233" s="36"/>
    </row>
    <row r="234" ht="12.75">
      <c r="G234" s="36"/>
    </row>
    <row r="235" ht="12.75">
      <c r="G235" s="36"/>
    </row>
    <row r="236" ht="12.75">
      <c r="G236" s="36"/>
    </row>
    <row r="237" ht="12.75">
      <c r="G237" s="36"/>
    </row>
    <row r="238" ht="12.75">
      <c r="G238" s="36"/>
    </row>
    <row r="239" ht="12.75">
      <c r="G239" s="36"/>
    </row>
    <row r="240" ht="12.75">
      <c r="G240" s="36"/>
    </row>
    <row r="241" ht="12.75">
      <c r="G241" s="36"/>
    </row>
    <row r="242" ht="12.75">
      <c r="G242" s="36"/>
    </row>
    <row r="243" ht="12.75">
      <c r="G243" s="36"/>
    </row>
    <row r="244" ht="12.75">
      <c r="G244" s="36"/>
    </row>
    <row r="245" ht="12.75">
      <c r="G245" s="36"/>
    </row>
    <row r="246" ht="12.75">
      <c r="G246" s="36"/>
    </row>
    <row r="247" ht="12.75">
      <c r="G247" s="36"/>
    </row>
    <row r="248" ht="12.75">
      <c r="G248" s="36"/>
    </row>
    <row r="249" ht="12.75">
      <c r="G249" s="36"/>
    </row>
    <row r="250" ht="12.75">
      <c r="G250" s="36"/>
    </row>
    <row r="251" ht="12.75">
      <c r="G251" s="36"/>
    </row>
    <row r="252" ht="12.75">
      <c r="G252" s="36"/>
    </row>
    <row r="253" ht="12.75">
      <c r="G253" s="36"/>
    </row>
    <row r="254" ht="12.75">
      <c r="G254" s="36"/>
    </row>
    <row r="255" ht="12.75">
      <c r="G255" s="36"/>
    </row>
    <row r="256" ht="12.75">
      <c r="G256" s="36"/>
    </row>
    <row r="257" ht="12.75">
      <c r="G257" s="36"/>
    </row>
    <row r="258" ht="12.75">
      <c r="G258" s="36"/>
    </row>
    <row r="259" ht="12.75">
      <c r="G259" s="36"/>
    </row>
    <row r="260" ht="12.75">
      <c r="G260" s="36"/>
    </row>
    <row r="261" ht="12.75">
      <c r="G261" s="36"/>
    </row>
    <row r="262" ht="12.75">
      <c r="G262" s="36"/>
    </row>
    <row r="263" ht="12.75">
      <c r="G263" s="36"/>
    </row>
    <row r="264" ht="12.75">
      <c r="G264" s="36"/>
    </row>
    <row r="265" ht="12.75">
      <c r="G265" s="36"/>
    </row>
    <row r="266" ht="12.75">
      <c r="G266" s="36"/>
    </row>
    <row r="267" ht="12.75">
      <c r="G267" s="36"/>
    </row>
    <row r="268" ht="12.75">
      <c r="G268" s="36"/>
    </row>
    <row r="269" ht="12.75">
      <c r="G269" s="36"/>
    </row>
    <row r="270" ht="12.75">
      <c r="G270" s="36"/>
    </row>
    <row r="271" ht="12.75">
      <c r="G271" s="36"/>
    </row>
    <row r="272" ht="12.75">
      <c r="G272" s="36"/>
    </row>
    <row r="273" ht="12.75">
      <c r="G273" s="36"/>
    </row>
    <row r="274" ht="12.75">
      <c r="G274" s="36"/>
    </row>
    <row r="275" ht="12.75">
      <c r="G275" s="36"/>
    </row>
    <row r="276" ht="12.75">
      <c r="G276" s="36"/>
    </row>
    <row r="277" ht="12.75">
      <c r="G277" s="36"/>
    </row>
    <row r="278" ht="12.75">
      <c r="G278" s="36"/>
    </row>
    <row r="279" ht="12.75">
      <c r="G279" s="36"/>
    </row>
    <row r="280" ht="12.75">
      <c r="G280" s="36"/>
    </row>
    <row r="281" ht="12.75">
      <c r="G281" s="36"/>
    </row>
    <row r="282" ht="12.75">
      <c r="G282" s="36"/>
    </row>
    <row r="283" ht="12.75">
      <c r="G283" s="36"/>
    </row>
    <row r="284" ht="12.75">
      <c r="G284" s="36"/>
    </row>
    <row r="285" ht="12.75">
      <c r="G285" s="36"/>
    </row>
    <row r="286" ht="12.75">
      <c r="G286" s="36"/>
    </row>
    <row r="287" ht="12.75">
      <c r="G287" s="36"/>
    </row>
    <row r="288" ht="12.75">
      <c r="G288" s="36"/>
    </row>
    <row r="289" ht="12.75">
      <c r="G289" s="36"/>
    </row>
    <row r="290" ht="12.75">
      <c r="G290" s="36"/>
    </row>
    <row r="291" ht="12.75">
      <c r="G291" s="36"/>
    </row>
    <row r="292" ht="12.75">
      <c r="G292" s="36"/>
    </row>
    <row r="293" ht="12.75">
      <c r="G293" s="36"/>
    </row>
    <row r="294" ht="12.75">
      <c r="G294" s="36"/>
    </row>
    <row r="295" ht="12.75">
      <c r="G295" s="36"/>
    </row>
    <row r="296" ht="12.75">
      <c r="G296" s="36"/>
    </row>
    <row r="297" ht="12.75">
      <c r="G297" s="36"/>
    </row>
    <row r="298" ht="12.75">
      <c r="G298" s="36"/>
    </row>
    <row r="299" ht="12.75">
      <c r="G299" s="36"/>
    </row>
    <row r="300" ht="12.75">
      <c r="G300" s="36"/>
    </row>
    <row r="301" ht="12.75">
      <c r="G301" s="36"/>
    </row>
    <row r="302" ht="12.75">
      <c r="G302" s="36"/>
    </row>
    <row r="303" ht="12.75">
      <c r="G303" s="36"/>
    </row>
    <row r="304" ht="12.75">
      <c r="G304" s="36"/>
    </row>
    <row r="305" ht="12.75">
      <c r="G305" s="36"/>
    </row>
    <row r="306" ht="12.75">
      <c r="G306" s="36"/>
    </row>
    <row r="307" ht="12.75">
      <c r="G307" s="36"/>
    </row>
    <row r="308" ht="12.75">
      <c r="G308" s="36"/>
    </row>
    <row r="309" ht="12.75">
      <c r="G309" s="36"/>
    </row>
    <row r="310" ht="12.75">
      <c r="G310" s="36"/>
    </row>
    <row r="311" ht="12.75">
      <c r="G311" s="36"/>
    </row>
    <row r="312" ht="12.75">
      <c r="G312" s="36"/>
    </row>
    <row r="313" ht="12.75">
      <c r="G313" s="36"/>
    </row>
    <row r="314" ht="12.75">
      <c r="G314" s="36"/>
    </row>
    <row r="315" ht="12.75">
      <c r="G315" s="36"/>
    </row>
    <row r="316" ht="12.75">
      <c r="G316" s="36"/>
    </row>
    <row r="317" ht="12.75">
      <c r="G317" s="36"/>
    </row>
    <row r="318" ht="12.75">
      <c r="G318" s="36"/>
    </row>
    <row r="319" ht="12.75">
      <c r="G319" s="36"/>
    </row>
    <row r="320" ht="12.75">
      <c r="G320" s="36"/>
    </row>
    <row r="321" ht="12.75">
      <c r="G321" s="36"/>
    </row>
    <row r="322" ht="12.75">
      <c r="G322" s="36"/>
    </row>
    <row r="323" ht="12.75">
      <c r="G323" s="36"/>
    </row>
    <row r="324" ht="12.75">
      <c r="G324" s="36"/>
    </row>
    <row r="325" ht="12.75">
      <c r="G325" s="36"/>
    </row>
    <row r="326" ht="12.75">
      <c r="G326" s="36"/>
    </row>
    <row r="327" ht="12.75">
      <c r="G327" s="36"/>
    </row>
    <row r="328" ht="12.75">
      <c r="G328" s="36"/>
    </row>
    <row r="329" ht="12.75">
      <c r="G329" s="36"/>
    </row>
    <row r="330" ht="12.75">
      <c r="G330" s="36"/>
    </row>
    <row r="331" ht="12.75">
      <c r="G331" s="36"/>
    </row>
    <row r="332" ht="12.75">
      <c r="G332" s="36"/>
    </row>
    <row r="333" ht="12.75">
      <c r="G333" s="36"/>
    </row>
    <row r="334" ht="12.75">
      <c r="G334" s="36"/>
    </row>
    <row r="335" ht="12.75">
      <c r="G335" s="36"/>
    </row>
    <row r="336" ht="12.75">
      <c r="G336" s="36"/>
    </row>
    <row r="337" ht="12.75">
      <c r="G337" s="36"/>
    </row>
    <row r="338" ht="12.75">
      <c r="G338" s="36"/>
    </row>
    <row r="339" ht="12.75">
      <c r="G339" s="36"/>
    </row>
    <row r="340" ht="12.75">
      <c r="G340" s="36"/>
    </row>
    <row r="341" ht="12.75">
      <c r="G341" s="36"/>
    </row>
    <row r="342" ht="12.75">
      <c r="G342" s="36"/>
    </row>
    <row r="343" ht="12.75">
      <c r="G343" s="36"/>
    </row>
    <row r="344" ht="12.75">
      <c r="G344" s="36"/>
    </row>
    <row r="345" ht="12.75">
      <c r="G345" s="36"/>
    </row>
    <row r="346" ht="12.75">
      <c r="G346" s="36"/>
    </row>
    <row r="347" ht="12.75">
      <c r="G347" s="36"/>
    </row>
    <row r="348" ht="12.75">
      <c r="G348" s="36"/>
    </row>
    <row r="349" ht="12.75">
      <c r="G349" s="36"/>
    </row>
    <row r="350" ht="12.75">
      <c r="G350" s="36"/>
    </row>
    <row r="351" ht="12.75">
      <c r="G351" s="36"/>
    </row>
    <row r="352" ht="12.75">
      <c r="G352" s="36"/>
    </row>
    <row r="353" ht="12.75">
      <c r="G353" s="36"/>
    </row>
    <row r="354" ht="12.75">
      <c r="G354" s="36"/>
    </row>
    <row r="355" ht="12.75">
      <c r="G355" s="36"/>
    </row>
    <row r="356" ht="12.75">
      <c r="G356" s="36"/>
    </row>
    <row r="357" ht="12.75">
      <c r="G357" s="36"/>
    </row>
    <row r="358" ht="12.75">
      <c r="G358" s="36"/>
    </row>
    <row r="359" ht="12.75">
      <c r="G359" s="36"/>
    </row>
    <row r="360" ht="12.75">
      <c r="G360" s="36"/>
    </row>
    <row r="361" ht="12.75">
      <c r="G361" s="36"/>
    </row>
    <row r="362" ht="12.75">
      <c r="G362" s="36"/>
    </row>
    <row r="363" ht="12.75">
      <c r="G363" s="36"/>
    </row>
    <row r="364" ht="12.75">
      <c r="G364" s="36"/>
    </row>
    <row r="365" ht="12.75">
      <c r="G365" s="36"/>
    </row>
    <row r="366" ht="12.75">
      <c r="G366" s="36"/>
    </row>
    <row r="367" ht="12.75">
      <c r="G367" s="36"/>
    </row>
    <row r="368" ht="12.75">
      <c r="G368" s="36"/>
    </row>
    <row r="369" ht="12.75">
      <c r="G369" s="36"/>
    </row>
    <row r="370" ht="12.75">
      <c r="G370" s="36"/>
    </row>
    <row r="371" ht="12.75">
      <c r="G371" s="36"/>
    </row>
    <row r="372" ht="12.75">
      <c r="G372" s="36"/>
    </row>
    <row r="373" ht="12.75">
      <c r="G373" s="36"/>
    </row>
    <row r="374" ht="12.75">
      <c r="G374" s="36"/>
    </row>
    <row r="375" ht="12.75">
      <c r="G375" s="36"/>
    </row>
    <row r="376" ht="12.75">
      <c r="G376" s="36"/>
    </row>
    <row r="377" ht="12.75">
      <c r="G377" s="36"/>
    </row>
    <row r="378" ht="12.75">
      <c r="G378" s="36"/>
    </row>
    <row r="379" ht="12.75">
      <c r="G379" s="36"/>
    </row>
    <row r="380" ht="12.75">
      <c r="G380" s="36"/>
    </row>
    <row r="381" ht="12.75">
      <c r="G381" s="36"/>
    </row>
    <row r="382" ht="12.75">
      <c r="G382" s="36"/>
    </row>
    <row r="383" ht="12.75">
      <c r="G383" s="36"/>
    </row>
    <row r="384" ht="12.75">
      <c r="G384" s="36"/>
    </row>
    <row r="385" ht="12.75">
      <c r="G385" s="36"/>
    </row>
    <row r="386" ht="12.75">
      <c r="G386" s="36"/>
    </row>
    <row r="387" ht="12.75">
      <c r="G387" s="36"/>
    </row>
    <row r="388" ht="12.75">
      <c r="G388" s="36"/>
    </row>
    <row r="389" ht="12.75">
      <c r="G389" s="36"/>
    </row>
    <row r="390" ht="12.75">
      <c r="G390" s="36"/>
    </row>
    <row r="391" ht="12.75">
      <c r="G391" s="36"/>
    </row>
    <row r="392" ht="12.75">
      <c r="G392" s="36"/>
    </row>
    <row r="393" ht="12.75">
      <c r="G393" s="36"/>
    </row>
    <row r="394" ht="12.75">
      <c r="G394" s="36"/>
    </row>
    <row r="395" ht="12.75">
      <c r="G395" s="36"/>
    </row>
    <row r="396" ht="12.75">
      <c r="G396" s="36"/>
    </row>
    <row r="397" ht="12.75">
      <c r="G397" s="36"/>
    </row>
    <row r="398" ht="12.75">
      <c r="G398" s="36"/>
    </row>
    <row r="399" ht="12.75">
      <c r="G399" s="36"/>
    </row>
    <row r="400" ht="12.75">
      <c r="G400" s="36"/>
    </row>
    <row r="401" ht="12.75">
      <c r="G401" s="36"/>
    </row>
    <row r="402" ht="12.75">
      <c r="G402" s="36"/>
    </row>
    <row r="403" ht="12.75">
      <c r="G403" s="36"/>
    </row>
    <row r="404" ht="12.75">
      <c r="G404" s="36"/>
    </row>
    <row r="405" ht="12.75">
      <c r="G405" s="36"/>
    </row>
    <row r="406" ht="12.75">
      <c r="G406" s="36"/>
    </row>
    <row r="407" ht="12.75">
      <c r="G407" s="36"/>
    </row>
    <row r="408" ht="12.75">
      <c r="G408" s="36"/>
    </row>
    <row r="409" ht="12.75">
      <c r="G409" s="36"/>
    </row>
    <row r="410" ht="12.75">
      <c r="G410" s="36"/>
    </row>
    <row r="411" ht="12.75">
      <c r="G411" s="36"/>
    </row>
    <row r="412" ht="12.75">
      <c r="G412" s="36"/>
    </row>
    <row r="413" ht="12.75">
      <c r="G413" s="36"/>
    </row>
    <row r="414" ht="12.75">
      <c r="G414" s="36"/>
    </row>
    <row r="415" ht="12.75">
      <c r="G415" s="36"/>
    </row>
    <row r="416" ht="12.75">
      <c r="G416" s="36"/>
    </row>
    <row r="417" ht="12.75">
      <c r="G417" s="36"/>
    </row>
    <row r="418" ht="12.75">
      <c r="G418" s="36"/>
    </row>
    <row r="419" ht="12.75">
      <c r="G419" s="36"/>
    </row>
    <row r="420" ht="12.75">
      <c r="G420" s="36"/>
    </row>
    <row r="421" ht="12.75">
      <c r="G421" s="36"/>
    </row>
    <row r="422" ht="12.75">
      <c r="G422" s="36"/>
    </row>
    <row r="423" ht="12.75">
      <c r="G423" s="36"/>
    </row>
    <row r="424" ht="12.75">
      <c r="G424" s="36"/>
    </row>
    <row r="425" ht="12.75">
      <c r="G425" s="36"/>
    </row>
    <row r="426" ht="12.75">
      <c r="G426" s="36"/>
    </row>
    <row r="427" ht="12.75">
      <c r="G427" s="36"/>
    </row>
    <row r="428" ht="12.75">
      <c r="G428" s="36"/>
    </row>
    <row r="429" ht="12.75">
      <c r="G429" s="36"/>
    </row>
    <row r="430" ht="12.75">
      <c r="G430" s="36"/>
    </row>
    <row r="431" ht="12.75">
      <c r="G431" s="36"/>
    </row>
    <row r="432" ht="12.75">
      <c r="G432" s="36"/>
    </row>
    <row r="433" ht="12.75">
      <c r="G433" s="36"/>
    </row>
    <row r="434" ht="12.75">
      <c r="G434" s="36"/>
    </row>
    <row r="435" ht="12.75">
      <c r="G435" s="36"/>
    </row>
    <row r="436" ht="12.75">
      <c r="G436" s="36"/>
    </row>
    <row r="437" ht="12.75">
      <c r="G437" s="36"/>
    </row>
    <row r="438" ht="12.75">
      <c r="G438" s="36"/>
    </row>
    <row r="439" ht="12.75">
      <c r="G439" s="36"/>
    </row>
    <row r="440" ht="12.75">
      <c r="G440" s="36"/>
    </row>
    <row r="441" ht="12.75">
      <c r="G441" s="36"/>
    </row>
    <row r="442" ht="12.75">
      <c r="G442" s="36"/>
    </row>
    <row r="443" ht="12.75">
      <c r="G443" s="36"/>
    </row>
    <row r="444" ht="12.75">
      <c r="G444" s="36"/>
    </row>
    <row r="445" ht="12.75">
      <c r="G445" s="36"/>
    </row>
    <row r="446" ht="12.75">
      <c r="G446" s="36"/>
    </row>
    <row r="447" ht="12.75">
      <c r="G447" s="36"/>
    </row>
    <row r="448" ht="12.75">
      <c r="G448" s="36"/>
    </row>
    <row r="449" ht="12.75">
      <c r="G449" s="36"/>
    </row>
    <row r="450" ht="12.75">
      <c r="G450" s="36"/>
    </row>
    <row r="451" ht="12.75">
      <c r="G451" s="36"/>
    </row>
    <row r="452" ht="12.75">
      <c r="G452" s="36"/>
    </row>
    <row r="453" ht="12.75">
      <c r="G453" s="36"/>
    </row>
    <row r="454" ht="12.75">
      <c r="G454" s="36"/>
    </row>
    <row r="455" ht="12.75">
      <c r="G455" s="36"/>
    </row>
    <row r="456" ht="12.75">
      <c r="G456" s="36"/>
    </row>
    <row r="457" ht="12.75">
      <c r="G457" s="36"/>
    </row>
    <row r="458" ht="12.75">
      <c r="G458" s="36"/>
    </row>
    <row r="459" ht="12.75">
      <c r="G459" s="36"/>
    </row>
    <row r="460" ht="12.75">
      <c r="G460" s="36"/>
    </row>
    <row r="461" ht="12.75">
      <c r="G461" s="36"/>
    </row>
    <row r="462" ht="12.75">
      <c r="G462" s="36"/>
    </row>
    <row r="463" ht="12.75">
      <c r="G463" s="36"/>
    </row>
    <row r="464" ht="12.75">
      <c r="G464" s="36"/>
    </row>
    <row r="465" ht="12.75">
      <c r="G465" s="36"/>
    </row>
    <row r="466" ht="12.75">
      <c r="G466" s="36"/>
    </row>
    <row r="467" ht="12.75">
      <c r="G467" s="36"/>
    </row>
    <row r="468" ht="12.75">
      <c r="G468" s="36"/>
    </row>
    <row r="469" ht="12.75">
      <c r="G469" s="36"/>
    </row>
    <row r="470" ht="12.75">
      <c r="G470" s="36"/>
    </row>
    <row r="471" ht="12.75">
      <c r="G471" s="36"/>
    </row>
    <row r="472" ht="12.75">
      <c r="G472" s="36"/>
    </row>
    <row r="473" ht="12.75">
      <c r="G473" s="36"/>
    </row>
    <row r="474" ht="12.75">
      <c r="G474" s="36"/>
    </row>
    <row r="475" ht="12.75">
      <c r="G475" s="36"/>
    </row>
    <row r="476" ht="12.75">
      <c r="G476" s="36"/>
    </row>
    <row r="477" ht="12.75">
      <c r="G477" s="36"/>
    </row>
    <row r="478" ht="12.75">
      <c r="G478" s="36"/>
    </row>
    <row r="479" ht="12.75">
      <c r="G479" s="36"/>
    </row>
    <row r="480" ht="12.75">
      <c r="G480" s="36"/>
    </row>
    <row r="481" ht="12.75">
      <c r="G481" s="36"/>
    </row>
    <row r="482" ht="12.75">
      <c r="G482" s="36"/>
    </row>
    <row r="483" ht="12.75">
      <c r="G483" s="36"/>
    </row>
    <row r="484" ht="12.75">
      <c r="G484" s="36"/>
    </row>
    <row r="485" ht="12.75">
      <c r="G485" s="36"/>
    </row>
    <row r="486" ht="12.75">
      <c r="G486" s="36"/>
    </row>
    <row r="487" ht="12.75">
      <c r="G487" s="36"/>
    </row>
    <row r="488" ht="12.75">
      <c r="G488" s="36"/>
    </row>
    <row r="489" ht="12.75">
      <c r="G489" s="36"/>
    </row>
    <row r="490" ht="12.75">
      <c r="G490" s="36"/>
    </row>
    <row r="491" ht="12.75">
      <c r="G491" s="36"/>
    </row>
    <row r="492" ht="12.75">
      <c r="G492" s="36"/>
    </row>
    <row r="493" ht="12.75">
      <c r="G493" s="36"/>
    </row>
    <row r="494" ht="12.75">
      <c r="G494" s="36"/>
    </row>
    <row r="495" ht="12.75">
      <c r="G495" s="36"/>
    </row>
    <row r="496" ht="12.75">
      <c r="G496" s="36"/>
    </row>
    <row r="497" ht="12.75">
      <c r="G497" s="36"/>
    </row>
    <row r="498" ht="12.75">
      <c r="G498" s="36"/>
    </row>
    <row r="499" ht="12.75">
      <c r="G499" s="36"/>
    </row>
    <row r="500" ht="12.75">
      <c r="G500" s="36"/>
    </row>
    <row r="501" ht="12.75">
      <c r="G501" s="36"/>
    </row>
    <row r="502" ht="12.75">
      <c r="G502" s="36"/>
    </row>
    <row r="503" ht="12.75">
      <c r="G503" s="36"/>
    </row>
    <row r="504" ht="12.75">
      <c r="G504" s="36"/>
    </row>
    <row r="505" ht="12.75">
      <c r="G505" s="36"/>
    </row>
    <row r="506" ht="12.75">
      <c r="G506" s="36"/>
    </row>
    <row r="507" ht="12.75">
      <c r="G507" s="36"/>
    </row>
    <row r="508" ht="12.75">
      <c r="G508" s="36"/>
    </row>
    <row r="509" ht="12.75">
      <c r="G509" s="36"/>
    </row>
    <row r="510" ht="12.75">
      <c r="G510" s="36"/>
    </row>
    <row r="511" ht="12.75">
      <c r="G511" s="36"/>
    </row>
    <row r="512" ht="12.75">
      <c r="G512" s="36"/>
    </row>
    <row r="513" ht="12.75">
      <c r="G513" s="36"/>
    </row>
    <row r="514" ht="12.75">
      <c r="G514" s="36"/>
    </row>
    <row r="515" ht="12.75">
      <c r="G515" s="36"/>
    </row>
    <row r="516" ht="12.75">
      <c r="G516" s="36"/>
    </row>
    <row r="517" ht="12.75">
      <c r="G517" s="36"/>
    </row>
    <row r="518" ht="12.75">
      <c r="G518" s="36"/>
    </row>
    <row r="519" ht="12.75">
      <c r="G519" s="36"/>
    </row>
    <row r="520" ht="12.75">
      <c r="G520" s="36"/>
    </row>
    <row r="521" ht="12.75">
      <c r="G521" s="36"/>
    </row>
    <row r="522" ht="12.75">
      <c r="G522" s="36"/>
    </row>
    <row r="523" ht="12.75">
      <c r="G523" s="36"/>
    </row>
    <row r="524" ht="12.75">
      <c r="G524" s="36"/>
    </row>
    <row r="525" ht="12.75">
      <c r="G525" s="36"/>
    </row>
    <row r="526" ht="12.75">
      <c r="G526" s="36"/>
    </row>
    <row r="527" ht="12.75">
      <c r="G527" s="36"/>
    </row>
    <row r="528" ht="12.75">
      <c r="G528" s="36"/>
    </row>
    <row r="529" ht="12.75">
      <c r="G529" s="36"/>
    </row>
    <row r="530" ht="12.75">
      <c r="G530" s="36"/>
    </row>
    <row r="531" ht="12.75">
      <c r="G531" s="36"/>
    </row>
    <row r="532" ht="12.75">
      <c r="G532" s="36"/>
    </row>
    <row r="533" ht="12.75">
      <c r="G533" s="36"/>
    </row>
    <row r="534" ht="12.75">
      <c r="G534" s="36"/>
    </row>
    <row r="535" ht="12.75">
      <c r="G535" s="36"/>
    </row>
    <row r="536" ht="12.75">
      <c r="G536" s="36"/>
    </row>
    <row r="537" ht="12.75">
      <c r="G537" s="36"/>
    </row>
    <row r="538" ht="12.75">
      <c r="G538" s="36"/>
    </row>
    <row r="539" ht="12.75">
      <c r="G539" s="36"/>
    </row>
    <row r="540" ht="12.75">
      <c r="G540" s="36"/>
    </row>
    <row r="541" ht="12.75">
      <c r="G541" s="36"/>
    </row>
    <row r="542" ht="12.75">
      <c r="G542" s="36"/>
    </row>
    <row r="543" ht="12.75">
      <c r="G543" s="36"/>
    </row>
    <row r="544" ht="12.75">
      <c r="G544" s="36"/>
    </row>
    <row r="545" ht="12.75">
      <c r="G545" s="36"/>
    </row>
    <row r="546" ht="12.75">
      <c r="G546" s="36"/>
    </row>
    <row r="547" ht="12.75">
      <c r="G547" s="36"/>
    </row>
    <row r="548" ht="12.75">
      <c r="G548" s="36"/>
    </row>
    <row r="549" ht="12.75">
      <c r="G549" s="36"/>
    </row>
    <row r="550" ht="12.75">
      <c r="G550" s="36"/>
    </row>
    <row r="551" ht="12.75">
      <c r="G551" s="36"/>
    </row>
    <row r="552" ht="12.75">
      <c r="G552" s="36"/>
    </row>
    <row r="553" ht="12.75">
      <c r="G553" s="36"/>
    </row>
    <row r="554" ht="12.75">
      <c r="G554" s="36"/>
    </row>
    <row r="555" ht="12.75">
      <c r="G555" s="36"/>
    </row>
    <row r="556" ht="12.75">
      <c r="G556" s="36"/>
    </row>
    <row r="557" ht="12.75">
      <c r="G557" s="36"/>
    </row>
    <row r="558" ht="12.75">
      <c r="G558" s="36"/>
    </row>
    <row r="559" ht="12.75">
      <c r="G559" s="36"/>
    </row>
    <row r="560" ht="12.75">
      <c r="G560" s="36"/>
    </row>
    <row r="561" ht="12.75">
      <c r="G561" s="36"/>
    </row>
    <row r="562" ht="12.75">
      <c r="G562" s="36"/>
    </row>
    <row r="563" ht="12.75">
      <c r="G563" s="36"/>
    </row>
    <row r="564" ht="12.75">
      <c r="G564" s="36"/>
    </row>
    <row r="565" ht="12.75">
      <c r="G565" s="36"/>
    </row>
    <row r="566" ht="12.75">
      <c r="G566" s="36"/>
    </row>
    <row r="567" ht="12.75">
      <c r="G567" s="36"/>
    </row>
    <row r="568" ht="12.75">
      <c r="G568" s="36"/>
    </row>
    <row r="569" ht="12.75">
      <c r="G569" s="36"/>
    </row>
    <row r="570" ht="12.75">
      <c r="G570" s="36"/>
    </row>
    <row r="571" ht="12.75">
      <c r="G571" s="36"/>
    </row>
    <row r="572" ht="12.75">
      <c r="G572" s="36"/>
    </row>
    <row r="573" ht="12.75">
      <c r="G573" s="36"/>
    </row>
    <row r="574" ht="12.75">
      <c r="G574" s="36"/>
    </row>
    <row r="575" ht="12.75">
      <c r="G575" s="36"/>
    </row>
    <row r="576" ht="12.75">
      <c r="G576" s="36"/>
    </row>
    <row r="577" ht="12.75">
      <c r="G577" s="36"/>
    </row>
    <row r="578" ht="12.75">
      <c r="G578" s="36"/>
    </row>
    <row r="579" ht="12.75">
      <c r="G579" s="36"/>
    </row>
    <row r="580" ht="12.75">
      <c r="G580" s="36"/>
    </row>
    <row r="581" ht="12.75">
      <c r="G581" s="36"/>
    </row>
    <row r="582" ht="12.75">
      <c r="G582" s="36"/>
    </row>
    <row r="583" ht="12.75">
      <c r="G583" s="36"/>
    </row>
    <row r="584" ht="12.75">
      <c r="G584" s="36"/>
    </row>
    <row r="585" ht="12.75">
      <c r="G585" s="36"/>
    </row>
    <row r="586" ht="12.75">
      <c r="G586" s="36"/>
    </row>
    <row r="587" ht="12.75">
      <c r="G587" s="36"/>
    </row>
    <row r="588" ht="12.75">
      <c r="G588" s="36"/>
    </row>
    <row r="589" ht="12.75">
      <c r="G589" s="36"/>
    </row>
    <row r="590" ht="12.75">
      <c r="G590" s="36"/>
    </row>
    <row r="591" ht="12.75">
      <c r="G591" s="36"/>
    </row>
    <row r="592" ht="12.75">
      <c r="G592" s="36"/>
    </row>
    <row r="593" ht="12.75">
      <c r="G593" s="36"/>
    </row>
    <row r="594" ht="12.75">
      <c r="G594" s="36"/>
    </row>
    <row r="595" ht="12.75">
      <c r="G595" s="36"/>
    </row>
    <row r="596" ht="12.75">
      <c r="G596" s="36"/>
    </row>
    <row r="597" ht="12.75">
      <c r="G597" s="36"/>
    </row>
    <row r="598" ht="12.75">
      <c r="G598" s="36"/>
    </row>
    <row r="599" ht="12.75">
      <c r="G599" s="36"/>
    </row>
    <row r="600" ht="12.75">
      <c r="G600" s="36"/>
    </row>
    <row r="601" ht="12.75">
      <c r="G601" s="36"/>
    </row>
    <row r="602" ht="12.75">
      <c r="G602" s="36"/>
    </row>
    <row r="603" ht="12.75">
      <c r="G603" s="36"/>
    </row>
    <row r="604" ht="12.75">
      <c r="G604" s="36"/>
    </row>
    <row r="605" ht="12.75">
      <c r="G605" s="36"/>
    </row>
    <row r="606" ht="12.75">
      <c r="G606" s="36"/>
    </row>
    <row r="607" ht="12.75">
      <c r="G607" s="36"/>
    </row>
    <row r="608" ht="12.75">
      <c r="G608" s="36"/>
    </row>
    <row r="609" ht="12.75">
      <c r="G609" s="36"/>
    </row>
    <row r="610" ht="12.75">
      <c r="G610" s="36"/>
    </row>
    <row r="611" ht="12.75">
      <c r="G611" s="36"/>
    </row>
    <row r="612" ht="12.75">
      <c r="G612" s="36"/>
    </row>
    <row r="613" ht="12.75">
      <c r="G613" s="36"/>
    </row>
    <row r="614" ht="12.75">
      <c r="G614" s="36"/>
    </row>
    <row r="615" ht="12.75">
      <c r="G615" s="36"/>
    </row>
    <row r="616" ht="12.75">
      <c r="G616" s="36"/>
    </row>
    <row r="617" ht="12.75">
      <c r="G617" s="36"/>
    </row>
    <row r="618" ht="12.75">
      <c r="G618" s="36"/>
    </row>
    <row r="619" ht="12.75">
      <c r="G619" s="36"/>
    </row>
    <row r="620" ht="12.75">
      <c r="G620" s="36"/>
    </row>
    <row r="621" ht="12.75">
      <c r="G621" s="36"/>
    </row>
    <row r="622" ht="12.75">
      <c r="G622" s="36"/>
    </row>
    <row r="623" ht="12.75">
      <c r="G623" s="36"/>
    </row>
    <row r="624" ht="12.75">
      <c r="G624" s="36"/>
    </row>
    <row r="625" ht="12.75">
      <c r="G625" s="36"/>
    </row>
    <row r="626" ht="12.75">
      <c r="G626" s="36"/>
    </row>
    <row r="627" ht="12.75">
      <c r="G627" s="36"/>
    </row>
    <row r="628" ht="12.75">
      <c r="G628" s="36"/>
    </row>
    <row r="629" ht="12.75">
      <c r="G629" s="36"/>
    </row>
    <row r="630" ht="12.75">
      <c r="G630" s="36"/>
    </row>
    <row r="631" ht="12.75">
      <c r="G631" s="36"/>
    </row>
    <row r="632" ht="12.75">
      <c r="G632" s="36"/>
    </row>
    <row r="633" ht="12.75">
      <c r="G633" s="36"/>
    </row>
    <row r="634" ht="12.75">
      <c r="G634" s="36"/>
    </row>
    <row r="635" ht="12.75">
      <c r="G635" s="36"/>
    </row>
    <row r="636" ht="12.75">
      <c r="G636" s="36"/>
    </row>
    <row r="637" ht="12.75">
      <c r="G637" s="36"/>
    </row>
    <row r="638" ht="12.75">
      <c r="G638" s="36"/>
    </row>
    <row r="639" ht="12.75">
      <c r="G639" s="36"/>
    </row>
    <row r="640" ht="12.75">
      <c r="G640" s="36"/>
    </row>
    <row r="641" ht="12.75">
      <c r="G641" s="36"/>
    </row>
    <row r="642" ht="12.75">
      <c r="G642" s="36"/>
    </row>
    <row r="643" ht="12.75">
      <c r="G643" s="36"/>
    </row>
    <row r="644" ht="12.75">
      <c r="G644" s="36"/>
    </row>
    <row r="645" ht="12.75">
      <c r="G645" s="36"/>
    </row>
    <row r="646" ht="12.75">
      <c r="G646" s="36"/>
    </row>
    <row r="647" ht="12.75">
      <c r="G647" s="36"/>
    </row>
    <row r="648" ht="12.75">
      <c r="G648" s="36"/>
    </row>
    <row r="649" ht="12.75">
      <c r="G649" s="36"/>
    </row>
    <row r="650" ht="12.75">
      <c r="G650" s="36"/>
    </row>
    <row r="651" ht="12.75">
      <c r="G651" s="36"/>
    </row>
    <row r="652" ht="12.75">
      <c r="G652" s="36"/>
    </row>
    <row r="653" ht="12.75">
      <c r="G653" s="36"/>
    </row>
    <row r="654" ht="12.75">
      <c r="G654" s="36"/>
    </row>
    <row r="655" ht="12.75">
      <c r="G655" s="36"/>
    </row>
    <row r="656" ht="12.75">
      <c r="G656" s="36"/>
    </row>
    <row r="657" ht="12.75">
      <c r="G657" s="36"/>
    </row>
    <row r="658" ht="12.75">
      <c r="G658" s="36"/>
    </row>
    <row r="659" ht="12.75">
      <c r="G659" s="36"/>
    </row>
    <row r="660" ht="12.75">
      <c r="G660" s="36"/>
    </row>
    <row r="661" ht="12.75">
      <c r="G661" s="36"/>
    </row>
    <row r="662" ht="12.75">
      <c r="G662" s="36"/>
    </row>
    <row r="663" ht="12.75">
      <c r="G663" s="36"/>
    </row>
    <row r="664" ht="12.75">
      <c r="G664" s="36"/>
    </row>
    <row r="665" ht="12.75">
      <c r="G665" s="36"/>
    </row>
    <row r="666" ht="12.75">
      <c r="G666" s="36"/>
    </row>
    <row r="667" ht="12.75">
      <c r="G667" s="36"/>
    </row>
    <row r="668" ht="12.75">
      <c r="G668" s="36"/>
    </row>
    <row r="669" ht="12.75">
      <c r="G669" s="36"/>
    </row>
    <row r="670" ht="12.75">
      <c r="G670" s="36"/>
    </row>
    <row r="671" ht="12.75">
      <c r="G671" s="36"/>
    </row>
    <row r="672" ht="12.75">
      <c r="G672" s="36"/>
    </row>
    <row r="673" ht="12.75">
      <c r="G673" s="36"/>
    </row>
    <row r="674" ht="12.75">
      <c r="G674" s="36"/>
    </row>
    <row r="675" ht="12.75">
      <c r="G675" s="36"/>
    </row>
    <row r="676" ht="12.75">
      <c r="G676" s="36"/>
    </row>
    <row r="677" ht="12.75">
      <c r="G677" s="36"/>
    </row>
    <row r="678" ht="12.75">
      <c r="G678" s="36"/>
    </row>
    <row r="679" ht="12.75">
      <c r="G679" s="36"/>
    </row>
    <row r="680" ht="12.75">
      <c r="G680" s="36"/>
    </row>
    <row r="681" ht="12.75">
      <c r="G681" s="36"/>
    </row>
    <row r="682" ht="12.75">
      <c r="G682" s="36"/>
    </row>
    <row r="683" ht="12.75">
      <c r="G683" s="36"/>
    </row>
    <row r="684" ht="12.75">
      <c r="G684" s="36"/>
    </row>
    <row r="685" ht="12.75">
      <c r="G685" s="36"/>
    </row>
    <row r="686" ht="12.75">
      <c r="G686" s="36"/>
    </row>
    <row r="687" ht="12.75">
      <c r="G687" s="36"/>
    </row>
    <row r="688" ht="12.75">
      <c r="G688" s="36"/>
    </row>
    <row r="689" ht="12.75">
      <c r="G689" s="36"/>
    </row>
    <row r="690" ht="12.75">
      <c r="G690" s="36"/>
    </row>
    <row r="691" ht="12.75">
      <c r="G691" s="36"/>
    </row>
    <row r="692" ht="12.75">
      <c r="G692" s="36"/>
    </row>
    <row r="693" ht="12.75">
      <c r="G693" s="36"/>
    </row>
    <row r="694" ht="12.75">
      <c r="G694" s="36"/>
    </row>
    <row r="695" ht="12.75">
      <c r="G695" s="36"/>
    </row>
    <row r="696" ht="12.75">
      <c r="G696" s="36"/>
    </row>
    <row r="697" ht="12.75">
      <c r="G697" s="36"/>
    </row>
    <row r="698" ht="12.75">
      <c r="G698" s="36"/>
    </row>
    <row r="699" ht="12.75">
      <c r="G699" s="36"/>
    </row>
    <row r="700" ht="12.75">
      <c r="G700" s="36"/>
    </row>
    <row r="701" ht="12.75">
      <c r="G701" s="36"/>
    </row>
    <row r="702" ht="12.75">
      <c r="G702" s="36"/>
    </row>
    <row r="703" ht="12.75">
      <c r="G703" s="36"/>
    </row>
    <row r="704" ht="12.75">
      <c r="G704" s="36"/>
    </row>
    <row r="705" ht="12.75">
      <c r="G705" s="36"/>
    </row>
    <row r="706" ht="12.75">
      <c r="G706" s="36"/>
    </row>
    <row r="707" ht="12.75">
      <c r="G707" s="36"/>
    </row>
    <row r="708" ht="12.75">
      <c r="G708" s="36"/>
    </row>
    <row r="709" ht="12.75">
      <c r="G709" s="36"/>
    </row>
    <row r="710" ht="12.75">
      <c r="G710" s="36"/>
    </row>
    <row r="711" ht="12.75">
      <c r="G711" s="36"/>
    </row>
    <row r="712" ht="12.75">
      <c r="G712" s="36"/>
    </row>
    <row r="713" ht="12.75">
      <c r="G713" s="36"/>
    </row>
    <row r="714" ht="12.75">
      <c r="G714" s="36"/>
    </row>
    <row r="715" ht="12.75">
      <c r="G715" s="36"/>
    </row>
    <row r="716" ht="12.75">
      <c r="G716" s="36"/>
    </row>
    <row r="717" ht="12.75">
      <c r="G717" s="36"/>
    </row>
    <row r="718" ht="12.75">
      <c r="G718" s="36"/>
    </row>
    <row r="719" ht="12.75">
      <c r="G719" s="36"/>
    </row>
    <row r="720" ht="12.75">
      <c r="G720" s="36"/>
    </row>
    <row r="721" ht="12.75">
      <c r="G721" s="36"/>
    </row>
    <row r="722" ht="12.75">
      <c r="G722" s="36"/>
    </row>
    <row r="723" ht="12.75">
      <c r="G723" s="36"/>
    </row>
    <row r="724" ht="12.75">
      <c r="G724" s="36"/>
    </row>
    <row r="725" ht="12.75">
      <c r="G725" s="36"/>
    </row>
    <row r="726" ht="12.75">
      <c r="G726" s="36"/>
    </row>
    <row r="727" ht="12.75">
      <c r="G727" s="36"/>
    </row>
    <row r="728" ht="12.75">
      <c r="G728" s="36"/>
    </row>
    <row r="729" ht="12.75">
      <c r="G729" s="36"/>
    </row>
    <row r="730" ht="12.75">
      <c r="G730" s="36"/>
    </row>
    <row r="731" ht="12.75">
      <c r="G731" s="36"/>
    </row>
    <row r="732" ht="12.75">
      <c r="G732" s="36"/>
    </row>
    <row r="733" ht="12.75">
      <c r="G733" s="36"/>
    </row>
    <row r="734" ht="12.75">
      <c r="G734" s="36"/>
    </row>
    <row r="735" ht="12.75">
      <c r="G735" s="36"/>
    </row>
    <row r="736" ht="12.75">
      <c r="G736" s="36"/>
    </row>
    <row r="737" ht="12.75">
      <c r="G737" s="36"/>
    </row>
    <row r="738" ht="12.75">
      <c r="G738" s="36"/>
    </row>
    <row r="739" ht="12.75">
      <c r="G739" s="36"/>
    </row>
    <row r="740" ht="12.75">
      <c r="G740" s="36"/>
    </row>
    <row r="741" ht="12.75">
      <c r="G741" s="36"/>
    </row>
    <row r="742" ht="12.75">
      <c r="G742" s="36"/>
    </row>
    <row r="743" ht="12.75">
      <c r="G743" s="36"/>
    </row>
    <row r="744" ht="12.75">
      <c r="G744" s="36"/>
    </row>
    <row r="745" ht="12.75">
      <c r="G745" s="36"/>
    </row>
    <row r="746" ht="12.75">
      <c r="G746" s="36"/>
    </row>
    <row r="747" ht="12.75">
      <c r="G747" s="36"/>
    </row>
    <row r="748" ht="12.75">
      <c r="G748" s="36"/>
    </row>
    <row r="749" ht="12.75">
      <c r="G749" s="36"/>
    </row>
    <row r="750" ht="12.75">
      <c r="G750" s="36"/>
    </row>
    <row r="751" ht="12.75">
      <c r="G751" s="36"/>
    </row>
    <row r="752" ht="12.75">
      <c r="G752" s="36"/>
    </row>
    <row r="753" ht="12.75">
      <c r="G753" s="36"/>
    </row>
    <row r="754" ht="12.75">
      <c r="G754" s="36"/>
    </row>
    <row r="755" ht="12.75">
      <c r="G755" s="36"/>
    </row>
    <row r="756" ht="12.75">
      <c r="G756" s="36"/>
    </row>
    <row r="757" ht="12.75">
      <c r="G757" s="36"/>
    </row>
    <row r="758" ht="12.75">
      <c r="G758" s="36"/>
    </row>
    <row r="759" ht="12.75">
      <c r="G759" s="36"/>
    </row>
    <row r="760" ht="12.75">
      <c r="G760" s="36"/>
    </row>
    <row r="761" ht="12.75">
      <c r="G761" s="36"/>
    </row>
    <row r="762" ht="12.75">
      <c r="G762" s="36"/>
    </row>
    <row r="763" ht="12.75">
      <c r="G763" s="36"/>
    </row>
    <row r="764" ht="12.75">
      <c r="G764" s="36"/>
    </row>
    <row r="765" ht="12.75">
      <c r="G765" s="36"/>
    </row>
    <row r="766" ht="12.75">
      <c r="G766" s="36"/>
    </row>
    <row r="767" ht="12.75">
      <c r="G767" s="36"/>
    </row>
    <row r="768" ht="12.75">
      <c r="G768" s="36"/>
    </row>
    <row r="769" ht="12.75">
      <c r="G769" s="36"/>
    </row>
    <row r="770" ht="12.75">
      <c r="G770" s="36"/>
    </row>
    <row r="771" ht="12.75">
      <c r="G771" s="36"/>
    </row>
    <row r="772" ht="12.75">
      <c r="G772" s="36"/>
    </row>
    <row r="773" ht="12.75">
      <c r="G773" s="36"/>
    </row>
    <row r="774" ht="12.75">
      <c r="G774" s="36"/>
    </row>
    <row r="775" ht="12.75">
      <c r="G775" s="36"/>
    </row>
    <row r="776" ht="12.75">
      <c r="G776" s="36"/>
    </row>
    <row r="777" ht="12.75">
      <c r="G777" s="36"/>
    </row>
    <row r="778" ht="12.75">
      <c r="G778" s="36"/>
    </row>
    <row r="779" ht="12.75">
      <c r="G779" s="36"/>
    </row>
    <row r="780" ht="12.75">
      <c r="G780" s="36"/>
    </row>
    <row r="781" ht="12.75">
      <c r="G781" s="36"/>
    </row>
    <row r="782" ht="12.75">
      <c r="G782" s="36"/>
    </row>
    <row r="783" ht="12.75">
      <c r="G783" s="36"/>
    </row>
    <row r="784" ht="12.75">
      <c r="G784" s="36"/>
    </row>
    <row r="785" ht="12.75">
      <c r="G785" s="36"/>
    </row>
    <row r="786" ht="12.75">
      <c r="G786" s="36"/>
    </row>
    <row r="787" ht="12.75">
      <c r="G787" s="36"/>
    </row>
    <row r="788" ht="12.75">
      <c r="G788" s="36"/>
    </row>
    <row r="789" ht="12.75">
      <c r="G789" s="36"/>
    </row>
    <row r="790" ht="12.75">
      <c r="G790" s="36"/>
    </row>
    <row r="791" ht="12.75">
      <c r="G791" s="36"/>
    </row>
    <row r="792" ht="12.75">
      <c r="G792" s="36"/>
    </row>
    <row r="793" ht="12.75">
      <c r="G793" s="36"/>
    </row>
    <row r="794" ht="12.75">
      <c r="G794" s="36"/>
    </row>
    <row r="795" ht="12.75">
      <c r="G795" s="36"/>
    </row>
    <row r="796" ht="12.75">
      <c r="G796" s="36"/>
    </row>
    <row r="797" ht="12.75">
      <c r="G797" s="36"/>
    </row>
    <row r="798" ht="12.75">
      <c r="G798" s="36"/>
    </row>
    <row r="799" ht="12.75">
      <c r="G799" s="36"/>
    </row>
    <row r="800" ht="12.75">
      <c r="G800" s="36"/>
    </row>
    <row r="801" ht="12.75">
      <c r="G801" s="36"/>
    </row>
    <row r="802" ht="12.75">
      <c r="G802" s="36"/>
    </row>
    <row r="803" ht="12.75">
      <c r="G803" s="36"/>
    </row>
    <row r="804" ht="12.75">
      <c r="G804" s="36"/>
    </row>
    <row r="805" ht="12.75">
      <c r="G805" s="36"/>
    </row>
    <row r="806" ht="12.75">
      <c r="G806" s="36"/>
    </row>
    <row r="807" ht="12.75">
      <c r="G807" s="36"/>
    </row>
    <row r="808" ht="12.75">
      <c r="G808" s="36"/>
    </row>
    <row r="809" ht="12.75">
      <c r="G809" s="36"/>
    </row>
    <row r="810" ht="12.75">
      <c r="G810" s="36"/>
    </row>
    <row r="811" ht="12.75">
      <c r="G811" s="36"/>
    </row>
    <row r="812" ht="12.75">
      <c r="G812" s="36"/>
    </row>
    <row r="813" ht="12.75">
      <c r="G813" s="36"/>
    </row>
    <row r="814" ht="12.75">
      <c r="G814" s="36"/>
    </row>
    <row r="815" ht="12.75">
      <c r="G815" s="36"/>
    </row>
    <row r="816" ht="12.75">
      <c r="G816" s="36"/>
    </row>
    <row r="817" ht="12.75">
      <c r="G817" s="36"/>
    </row>
    <row r="818" ht="12.75">
      <c r="G818" s="36"/>
    </row>
    <row r="819" ht="12.75">
      <c r="G819" s="36"/>
    </row>
    <row r="820" ht="12.75">
      <c r="G820" s="36"/>
    </row>
    <row r="821" ht="12.75">
      <c r="G821" s="36"/>
    </row>
    <row r="822" ht="12.75">
      <c r="G822" s="36"/>
    </row>
    <row r="823" ht="12.75">
      <c r="G823" s="36"/>
    </row>
    <row r="824" ht="12.75">
      <c r="G824" s="36"/>
    </row>
    <row r="825" ht="12.75">
      <c r="G825" s="36"/>
    </row>
    <row r="826" ht="12.75">
      <c r="G826" s="36"/>
    </row>
    <row r="827" ht="12.75">
      <c r="G827" s="36"/>
    </row>
    <row r="828" ht="12.75">
      <c r="G828" s="36"/>
    </row>
    <row r="829" ht="12.75">
      <c r="G829" s="36"/>
    </row>
    <row r="830" ht="12.75">
      <c r="G830" s="36"/>
    </row>
    <row r="831" ht="12.75">
      <c r="G831" s="36"/>
    </row>
    <row r="832" ht="12.75">
      <c r="G832" s="36"/>
    </row>
    <row r="833" ht="12.75">
      <c r="G833" s="36"/>
    </row>
    <row r="834" ht="12.75">
      <c r="G834" s="36"/>
    </row>
    <row r="835" ht="12.75">
      <c r="G835" s="36"/>
    </row>
    <row r="836" ht="12.75">
      <c r="G836" s="36"/>
    </row>
    <row r="837" ht="12.75">
      <c r="G837" s="36"/>
    </row>
    <row r="838" ht="12.75">
      <c r="G838" s="36"/>
    </row>
    <row r="839" ht="12.75">
      <c r="G839" s="36"/>
    </row>
    <row r="840" ht="12.75">
      <c r="G840" s="36"/>
    </row>
    <row r="841" ht="12.75">
      <c r="G841" s="36"/>
    </row>
    <row r="842" ht="12.75">
      <c r="G842" s="36"/>
    </row>
    <row r="843" ht="12.75">
      <c r="G843" s="36"/>
    </row>
    <row r="844" ht="12.75">
      <c r="G844" s="36"/>
    </row>
    <row r="845" ht="12.75">
      <c r="G845" s="36"/>
    </row>
    <row r="846" ht="12.75">
      <c r="G846" s="36"/>
    </row>
    <row r="847" ht="12.75">
      <c r="G847" s="36"/>
    </row>
    <row r="848" ht="12.75">
      <c r="G848" s="36"/>
    </row>
    <row r="849" ht="12.75">
      <c r="G849" s="36"/>
    </row>
    <row r="850" ht="12.75">
      <c r="G850" s="36"/>
    </row>
    <row r="851" ht="12.75">
      <c r="G851" s="36"/>
    </row>
    <row r="852" ht="12.75">
      <c r="G852" s="36"/>
    </row>
    <row r="853" ht="12.75">
      <c r="G853" s="36"/>
    </row>
    <row r="854" ht="12.75">
      <c r="G854" s="36"/>
    </row>
    <row r="855" ht="12.75">
      <c r="G855" s="36"/>
    </row>
    <row r="856" ht="12.75">
      <c r="G856" s="36"/>
    </row>
    <row r="857" ht="12.75">
      <c r="G857" s="36"/>
    </row>
    <row r="858" ht="12.75">
      <c r="G858" s="36"/>
    </row>
    <row r="859" ht="12.75">
      <c r="G859" s="36"/>
    </row>
    <row r="860" ht="12.75">
      <c r="G860" s="36"/>
    </row>
    <row r="861" ht="12.75">
      <c r="G861" s="36"/>
    </row>
    <row r="862" ht="12.75">
      <c r="G862" s="36"/>
    </row>
    <row r="863" ht="12.75">
      <c r="G863" s="36"/>
    </row>
    <row r="864" ht="12.75">
      <c r="G864" s="36"/>
    </row>
    <row r="865" ht="12.75">
      <c r="G865" s="36"/>
    </row>
    <row r="866" ht="12.75">
      <c r="G866" s="36"/>
    </row>
    <row r="867" ht="12.75">
      <c r="G867" s="36"/>
    </row>
    <row r="868" ht="12.75">
      <c r="G868" s="36"/>
    </row>
    <row r="869" ht="12.75">
      <c r="G869" s="36"/>
    </row>
    <row r="870" ht="12.75">
      <c r="G870" s="36"/>
    </row>
    <row r="871" ht="12.75">
      <c r="G871" s="36"/>
    </row>
    <row r="872" ht="12.75">
      <c r="G872" s="36"/>
    </row>
    <row r="873" ht="12.75">
      <c r="G873" s="36"/>
    </row>
    <row r="874" ht="12.75">
      <c r="G874" s="36"/>
    </row>
    <row r="875" ht="12.75">
      <c r="G875" s="36"/>
    </row>
    <row r="876" ht="12.75">
      <c r="G876" s="36"/>
    </row>
    <row r="877" ht="12.75">
      <c r="G877" s="36"/>
    </row>
    <row r="878" ht="12.75">
      <c r="G878" s="36"/>
    </row>
    <row r="879" ht="12.75">
      <c r="G879" s="36"/>
    </row>
    <row r="880" ht="12.75">
      <c r="G880" s="36"/>
    </row>
    <row r="881" ht="12.75">
      <c r="G881" s="36"/>
    </row>
    <row r="882" ht="12.75">
      <c r="G882" s="36"/>
    </row>
    <row r="883" ht="12.75">
      <c r="G883" s="36"/>
    </row>
    <row r="884" ht="12.75">
      <c r="G884" s="36"/>
    </row>
    <row r="885" ht="12.75">
      <c r="G885" s="36"/>
    </row>
    <row r="886" ht="12.75">
      <c r="G886" s="36"/>
    </row>
    <row r="887" ht="12.75">
      <c r="G887" s="36"/>
    </row>
    <row r="888" ht="12.75">
      <c r="G888" s="36"/>
    </row>
    <row r="889" ht="12.75">
      <c r="G889" s="36"/>
    </row>
    <row r="890" ht="12.75">
      <c r="G890" s="36"/>
    </row>
    <row r="891" ht="12.75">
      <c r="G891" s="36"/>
    </row>
    <row r="892" ht="12.75">
      <c r="G892" s="36"/>
    </row>
    <row r="893" ht="12.75">
      <c r="G893" s="36"/>
    </row>
    <row r="894" ht="12.75">
      <c r="G894" s="36"/>
    </row>
    <row r="895" ht="12.75">
      <c r="G895" s="36"/>
    </row>
    <row r="896" ht="12.75">
      <c r="G896" s="36"/>
    </row>
    <row r="897" ht="12.75">
      <c r="G897" s="36"/>
    </row>
    <row r="898" ht="12.75">
      <c r="G898" s="36"/>
    </row>
    <row r="899" ht="12.75">
      <c r="G899" s="36"/>
    </row>
    <row r="900" ht="12.75">
      <c r="G900" s="36"/>
    </row>
    <row r="901" ht="12.75">
      <c r="G901" s="36"/>
    </row>
    <row r="902" ht="12.75">
      <c r="G902" s="36"/>
    </row>
    <row r="903" ht="12.75">
      <c r="G903" s="36"/>
    </row>
    <row r="904" ht="12.75">
      <c r="G904" s="36"/>
    </row>
    <row r="905" ht="12.75">
      <c r="G905" s="36"/>
    </row>
    <row r="906" ht="12.75">
      <c r="G906" s="36"/>
    </row>
    <row r="907" ht="12.75">
      <c r="G907" s="36"/>
    </row>
    <row r="908" ht="12.75">
      <c r="G908" s="36"/>
    </row>
    <row r="909" ht="12.75">
      <c r="G909" s="36"/>
    </row>
    <row r="910" ht="12.75">
      <c r="G910" s="36"/>
    </row>
    <row r="911" ht="12.75">
      <c r="G911" s="36"/>
    </row>
    <row r="912" ht="12.75">
      <c r="G912" s="36"/>
    </row>
    <row r="913" ht="12.75">
      <c r="G913" s="36"/>
    </row>
    <row r="914" ht="12.75">
      <c r="G914" s="36"/>
    </row>
    <row r="915" ht="12.75">
      <c r="G915" s="36"/>
    </row>
    <row r="916" ht="12.75">
      <c r="G916" s="36"/>
    </row>
    <row r="917" ht="12.75">
      <c r="G917" s="36"/>
    </row>
    <row r="918" ht="12.75">
      <c r="G918" s="36"/>
    </row>
    <row r="919" ht="12.75">
      <c r="G919" s="36"/>
    </row>
    <row r="920" ht="12.75">
      <c r="G920" s="36"/>
    </row>
    <row r="921" ht="12.75">
      <c r="G921" s="36"/>
    </row>
    <row r="922" ht="12.75">
      <c r="G922" s="36"/>
    </row>
    <row r="923" ht="12.75">
      <c r="G923" s="36"/>
    </row>
    <row r="924" ht="12.75">
      <c r="G924" s="36"/>
    </row>
    <row r="925" ht="12.75">
      <c r="G925" s="36"/>
    </row>
    <row r="926" ht="12.75">
      <c r="G926" s="36"/>
    </row>
    <row r="927" ht="12.75">
      <c r="G927" s="36"/>
    </row>
    <row r="928" ht="12.75">
      <c r="G928" s="36"/>
    </row>
    <row r="929" ht="12.75">
      <c r="G929" s="36"/>
    </row>
    <row r="930" ht="12.75">
      <c r="G930" s="36"/>
    </row>
    <row r="931" ht="12.75">
      <c r="G931" s="36"/>
    </row>
    <row r="932" ht="12.75">
      <c r="G932" s="36"/>
    </row>
    <row r="933" ht="12.75">
      <c r="G933" s="36"/>
    </row>
    <row r="934" ht="12.75">
      <c r="G934" s="36"/>
    </row>
    <row r="935" ht="12.75">
      <c r="G935" s="36"/>
    </row>
    <row r="936" ht="12.75">
      <c r="G936" s="36"/>
    </row>
    <row r="937" ht="12.75">
      <c r="G937" s="36"/>
    </row>
    <row r="938" ht="12.75">
      <c r="G938" s="36"/>
    </row>
    <row r="939" ht="12.75">
      <c r="G939" s="36"/>
    </row>
    <row r="940" ht="12.75">
      <c r="G940" s="36"/>
    </row>
    <row r="941" ht="12.75">
      <c r="G941" s="36"/>
    </row>
    <row r="942" ht="12.75">
      <c r="G942" s="36"/>
    </row>
    <row r="943" ht="12.75">
      <c r="G943" s="36"/>
    </row>
    <row r="944" ht="12.75">
      <c r="G944" s="36"/>
    </row>
    <row r="945" ht="12.75">
      <c r="G945" s="36"/>
    </row>
    <row r="946" ht="12.75">
      <c r="G946" s="36"/>
    </row>
    <row r="947" ht="12.75">
      <c r="G947" s="36"/>
    </row>
    <row r="948" ht="12.75">
      <c r="G948" s="36"/>
    </row>
    <row r="949" ht="12.75">
      <c r="G949" s="36"/>
    </row>
    <row r="950" ht="12.75">
      <c r="G950" s="36"/>
    </row>
    <row r="951" ht="12.75">
      <c r="G951" s="36"/>
    </row>
    <row r="952" ht="12.75">
      <c r="G952" s="36"/>
    </row>
    <row r="953" ht="12.75">
      <c r="G953" s="36"/>
    </row>
    <row r="954" ht="12.75">
      <c r="G954" s="36"/>
    </row>
    <row r="955" ht="12.75">
      <c r="G955" s="36"/>
    </row>
    <row r="956" ht="12.75">
      <c r="G956" s="36"/>
    </row>
    <row r="957" ht="12.75">
      <c r="G957" s="36"/>
    </row>
    <row r="958" ht="12.75">
      <c r="G958" s="36"/>
    </row>
    <row r="959" ht="12.75">
      <c r="G959" s="36"/>
    </row>
    <row r="960" ht="12.75">
      <c r="G960" s="36"/>
    </row>
    <row r="961" ht="12.75">
      <c r="G961" s="36"/>
    </row>
    <row r="962" ht="12.75">
      <c r="G962" s="36"/>
    </row>
    <row r="963" ht="12.75">
      <c r="G963" s="36"/>
    </row>
    <row r="964" ht="12.75">
      <c r="G964" s="36"/>
    </row>
    <row r="965" ht="12.75">
      <c r="G965" s="36"/>
    </row>
    <row r="966" ht="12.75">
      <c r="G966" s="36"/>
    </row>
    <row r="967" ht="12.75">
      <c r="G967" s="36"/>
    </row>
    <row r="968" ht="12.75">
      <c r="G968" s="36"/>
    </row>
    <row r="969" ht="12.75">
      <c r="G969" s="36"/>
    </row>
    <row r="970" ht="12.75">
      <c r="G970" s="36"/>
    </row>
    <row r="971" ht="12.75">
      <c r="G971" s="36"/>
    </row>
    <row r="972" ht="12.75">
      <c r="G972" s="36"/>
    </row>
    <row r="973" ht="12.75">
      <c r="G973" s="36"/>
    </row>
    <row r="974" ht="12.75">
      <c r="G974" s="36"/>
    </row>
    <row r="975" ht="12.75">
      <c r="G975" s="36"/>
    </row>
    <row r="976" ht="12.75">
      <c r="G976" s="36"/>
    </row>
    <row r="977" ht="12.75">
      <c r="G977" s="36"/>
    </row>
    <row r="978" ht="12.75">
      <c r="G978" s="36"/>
    </row>
    <row r="979" ht="12.75">
      <c r="G979" s="36"/>
    </row>
    <row r="980" ht="12.75">
      <c r="G980" s="36"/>
    </row>
    <row r="981" ht="12.75">
      <c r="G981" s="36"/>
    </row>
    <row r="982" ht="12.75">
      <c r="G982" s="36"/>
    </row>
    <row r="983" ht="12.75">
      <c r="G983" s="36"/>
    </row>
    <row r="984" ht="12.75">
      <c r="G984" s="36"/>
    </row>
    <row r="985" ht="12.75">
      <c r="G985" s="36"/>
    </row>
    <row r="986" ht="12.75">
      <c r="G986" s="36"/>
    </row>
    <row r="987" ht="12.75">
      <c r="G987" s="36"/>
    </row>
    <row r="988" ht="12.75">
      <c r="G988" s="36"/>
    </row>
    <row r="989" ht="12.75">
      <c r="G989" s="36"/>
    </row>
    <row r="990" ht="12.75">
      <c r="G990" s="36"/>
    </row>
    <row r="991" ht="12.75">
      <c r="G991" s="36"/>
    </row>
    <row r="992" ht="12.75">
      <c r="G992" s="36"/>
    </row>
    <row r="993" ht="12.75">
      <c r="G993" s="36"/>
    </row>
    <row r="994" ht="12.75">
      <c r="G994" s="36"/>
    </row>
    <row r="995" ht="12.75">
      <c r="G995" s="36"/>
    </row>
    <row r="996" ht="12.75">
      <c r="G996" s="36"/>
    </row>
    <row r="997" ht="12.75">
      <c r="G997" s="36"/>
    </row>
    <row r="998" ht="12.75">
      <c r="G998" s="36"/>
    </row>
    <row r="999" ht="12.75">
      <c r="G999" s="36"/>
    </row>
    <row r="1000" ht="12.75">
      <c r="G1000" s="36"/>
    </row>
    <row r="1001" ht="12.75">
      <c r="G1001" s="36"/>
    </row>
    <row r="1002" ht="12.75">
      <c r="G1002" s="36"/>
    </row>
    <row r="1003" ht="12.75">
      <c r="G1003" s="36"/>
    </row>
    <row r="1004" ht="12.75">
      <c r="G1004" s="36"/>
    </row>
    <row r="1005" ht="12.75">
      <c r="G1005" s="36"/>
    </row>
    <row r="1006" ht="12.75">
      <c r="G1006" s="36"/>
    </row>
    <row r="1007" ht="12.75">
      <c r="G1007" s="36"/>
    </row>
    <row r="1008" ht="12.75">
      <c r="G1008" s="36"/>
    </row>
    <row r="1009" ht="12.75">
      <c r="G1009" s="36"/>
    </row>
    <row r="1010" ht="12.75">
      <c r="G1010" s="36"/>
    </row>
    <row r="1011" ht="12.75">
      <c r="G1011" s="36"/>
    </row>
    <row r="1012" ht="12.75">
      <c r="G1012" s="36"/>
    </row>
    <row r="1013" ht="12.75">
      <c r="G1013" s="36"/>
    </row>
    <row r="1014" ht="12.75">
      <c r="G1014" s="36"/>
    </row>
    <row r="1015" ht="12.75">
      <c r="G1015" s="36"/>
    </row>
    <row r="1016" ht="12.75">
      <c r="G1016" s="36"/>
    </row>
    <row r="1017" ht="12.75">
      <c r="G1017" s="36"/>
    </row>
    <row r="1018" ht="12.75">
      <c r="G1018" s="36"/>
    </row>
    <row r="1019" ht="12.75">
      <c r="G1019" s="36"/>
    </row>
    <row r="1020" ht="12.75">
      <c r="G1020" s="36"/>
    </row>
    <row r="1021" ht="12.75">
      <c r="G1021" s="36"/>
    </row>
    <row r="1022" ht="12.75">
      <c r="G1022" s="36"/>
    </row>
    <row r="1023" ht="12.75">
      <c r="G1023" s="36"/>
    </row>
    <row r="1024" ht="12.75">
      <c r="G1024" s="36"/>
    </row>
    <row r="1025" ht="12.75">
      <c r="G1025" s="36"/>
    </row>
    <row r="1026" ht="12.75">
      <c r="G1026" s="36"/>
    </row>
    <row r="1027" ht="12.75">
      <c r="G1027" s="36"/>
    </row>
    <row r="1028" ht="12.75">
      <c r="G1028" s="36"/>
    </row>
    <row r="1029" ht="12.75">
      <c r="G1029" s="36"/>
    </row>
    <row r="1030" ht="12.75">
      <c r="G1030" s="36"/>
    </row>
    <row r="1031" ht="12.75">
      <c r="G1031" s="36"/>
    </row>
    <row r="1032" ht="12.75">
      <c r="G1032" s="36"/>
    </row>
    <row r="1033" ht="12.75">
      <c r="G1033" s="36"/>
    </row>
    <row r="1034" ht="12.75">
      <c r="G1034" s="36"/>
    </row>
  </sheetData>
  <mergeCells count="5">
    <mergeCell ref="B18:C18"/>
    <mergeCell ref="B2:E2"/>
    <mergeCell ref="B7:C7"/>
    <mergeCell ref="G2:I2"/>
    <mergeCell ref="B11:C12"/>
  </mergeCells>
  <conditionalFormatting sqref="E5 B3:B5 C3:E3 G5:G1034">
    <cfRule type="expression" priority="1" dxfId="0" stopIfTrue="1">
      <formula>ISBLANK(B3)</formula>
    </cfRule>
  </conditionalFormatting>
  <conditionalFormatting sqref="E21:E22">
    <cfRule type="cellIs" priority="2" dxfId="3" operator="between" stopIfTrue="1">
      <formula>0</formula>
      <formula>10000</formula>
    </cfRule>
  </conditionalFormatting>
  <conditionalFormatting sqref="D21:D22">
    <cfRule type="expression" priority="3" dxfId="4" stopIfTrue="1">
      <formula>(E21&gt;0)</formula>
    </cfRule>
  </conditionalFormatting>
  <printOptions/>
  <pageMargins left="0.75" right="0.75" top="1" bottom="1" header="0.5" footer="0.5"/>
  <pageSetup horizontalDpi="300" verticalDpi="300" orientation="portrait" r:id="rId3"/>
  <ignoredErrors>
    <ignoredError sqref="E21:E22" evalError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w">
    <tabColor indexed="42"/>
  </sheetPr>
  <dimension ref="A1:D2"/>
  <sheetViews>
    <sheetView workbookViewId="0" topLeftCell="A1">
      <pane xSplit="3" ySplit="1" topLeftCell="D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</cols>
  <sheetData>
    <row r="1" spans="1:4" s="5" customFormat="1" ht="26.25" thickBot="1">
      <c r="A1" s="5" t="s">
        <v>13</v>
      </c>
      <c r="B1" s="6" t="s">
        <v>14</v>
      </c>
      <c r="C1" s="7" t="s">
        <v>15</v>
      </c>
      <c r="D1" s="5" t="s">
        <v>41</v>
      </c>
    </row>
    <row r="2" spans="1:4" ht="12.75">
      <c r="A2" s="44">
        <f>IF(Lu1!A2&lt;&gt;0,Lu1!A2,"")</f>
      </c>
      <c r="B2" s="45">
        <f>IF(Lu1!B2&lt;&gt;0,Lu1!B2,"")</f>
      </c>
      <c r="C2" s="46">
        <f>IF(Lu1!C2&lt;&gt;0,Lu1!C2,"")</f>
      </c>
      <c r="D2" s="49" t="e">
        <f>Lu1!S2*EXP(Klu12!D2*Lu1!$N2)*water_air_transmission/(index_of_refraction)^2</f>
        <v>#DIV/0!</v>
      </c>
    </row>
  </sheetData>
  <conditionalFormatting sqref="E1:IV65536 A1:D1 A3:D65536">
    <cfRule type="expression" priority="1" dxfId="2" stopIfTrue="1">
      <formula>ISBLANK(A1)</formula>
    </cfRule>
  </conditionalFormatting>
  <conditionalFormatting sqref="A2:C2">
    <cfRule type="cellIs" priority="2" dxfId="2" operator="equal" stopIfTrue="1">
      <formula>0</formula>
    </cfRule>
  </conditionalFormatting>
  <conditionalFormatting sqref="D2">
    <cfRule type="expression" priority="3" dxfId="5" stopIfTrue="1">
      <formula>$B2=0</formula>
    </cfRule>
  </conditionalFormatting>
  <printOptions/>
  <pageMargins left="0.75" right="0.75" top="1" bottom="1" header="0.5" footer="0.5"/>
  <pageSetup horizontalDpi="300" verticalDpi="300" orientation="portrait" r:id="rId1"/>
  <ignoredErrors>
    <ignoredError sqref="D2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Rrs">
    <tabColor indexed="42"/>
  </sheetPr>
  <dimension ref="A1:D2"/>
  <sheetViews>
    <sheetView workbookViewId="0" topLeftCell="A1">
      <pane xSplit="3" ySplit="1" topLeftCell="D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D2" sqref="D2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</cols>
  <sheetData>
    <row r="1" spans="1:4" s="5" customFormat="1" ht="26.25" thickBot="1">
      <c r="A1" s="5" t="s">
        <v>13</v>
      </c>
      <c r="B1" s="6" t="s">
        <v>14</v>
      </c>
      <c r="C1" s="7" t="s">
        <v>15</v>
      </c>
      <c r="D1" s="5" t="s">
        <v>41</v>
      </c>
    </row>
    <row r="2" spans="1:4" ht="12.75">
      <c r="A2" s="44">
        <f>IF('Es'!A2&lt;&gt;0,'Es'!A2,"")</f>
      </c>
      <c r="B2" s="45">
        <f>IF('Es'!B2&lt;&gt;0,'Es'!B2,"")</f>
      </c>
      <c r="C2" s="46">
        <f>IF('Es'!C2&lt;&gt;0,'Es'!C2,"")</f>
      </c>
      <c r="D2" s="49" t="e">
        <f>Lw!D2/'Es'!S2</f>
        <v>#DIV/0!</v>
      </c>
    </row>
  </sheetData>
  <conditionalFormatting sqref="A1:C65536 E1:IV65536 D1 D3:D65536">
    <cfRule type="expression" priority="1" dxfId="2" stopIfTrue="1">
      <formula>ISBLANK(A1)</formula>
    </cfRule>
  </conditionalFormatting>
  <conditionalFormatting sqref="D2">
    <cfRule type="expression" priority="2" dxfId="5" stopIfTrue="1">
      <formula>$B2=0</formula>
    </cfRule>
  </conditionalFormatting>
  <printOptions/>
  <pageMargins left="0.75" right="0.75" top="1" bottom="1" header="0.5" footer="0.5"/>
  <pageSetup orientation="portrait" paperSize="9"/>
  <ignoredErrors>
    <ignoredError sqref="D2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Kd12">
    <tabColor indexed="42"/>
  </sheetPr>
  <dimension ref="A1:D2"/>
  <sheetViews>
    <sheetView workbookViewId="0" topLeftCell="A1">
      <pane xSplit="3" ySplit="1" topLeftCell="D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D2" sqref="D2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</cols>
  <sheetData>
    <row r="1" spans="1:4" s="5" customFormat="1" ht="26.25" thickBot="1">
      <c r="A1" s="5" t="s">
        <v>13</v>
      </c>
      <c r="B1" s="6" t="s">
        <v>14</v>
      </c>
      <c r="C1" s="7" t="s">
        <v>15</v>
      </c>
      <c r="D1" s="5" t="s">
        <v>41</v>
      </c>
    </row>
    <row r="2" spans="1:4" ht="12.75">
      <c r="A2" s="44">
        <f>IF('Ed1'!A2&lt;&gt;0,'Ed1'!A2,"")</f>
      </c>
      <c r="B2" s="45">
        <f>IF('Ed1'!B2&lt;&gt;0,'Ed1'!B2,"")</f>
      </c>
      <c r="C2" s="46">
        <f>IF('Ed1'!C2&lt;&gt;0,'Ed1'!C2,"")</f>
      </c>
      <c r="D2" s="49" t="e">
        <f>LN('Ed1'!S2/'Ed2'!S2)/('Ed2'!$N2-'Ed1'!$N2)</f>
        <v>#DIV/0!</v>
      </c>
    </row>
  </sheetData>
  <conditionalFormatting sqref="E1:IV65536 A1:A65536 B1:D1 B3:D65536 B2:C2">
    <cfRule type="expression" priority="1" dxfId="2" stopIfTrue="1">
      <formula>ISBLANK(A1)</formula>
    </cfRule>
  </conditionalFormatting>
  <conditionalFormatting sqref="D2">
    <cfRule type="expression" priority="2" dxfId="5" stopIfTrue="1">
      <formula>$B2=0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Kd23">
    <tabColor indexed="42"/>
  </sheetPr>
  <dimension ref="A1:D2"/>
  <sheetViews>
    <sheetView workbookViewId="0" topLeftCell="A1">
      <pane xSplit="3" ySplit="1" topLeftCell="D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D2" sqref="D2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</cols>
  <sheetData>
    <row r="1" spans="1:4" s="5" customFormat="1" ht="26.25" thickBot="1">
      <c r="A1" s="5" t="s">
        <v>13</v>
      </c>
      <c r="B1" s="6" t="s">
        <v>14</v>
      </c>
      <c r="C1" s="7" t="s">
        <v>15</v>
      </c>
      <c r="D1" s="5" t="s">
        <v>41</v>
      </c>
    </row>
    <row r="2" spans="1:4" ht="12.75">
      <c r="A2" s="44">
        <f>IF('Ed2'!A2&lt;&gt;0,'Ed2'!A2,"")</f>
      </c>
      <c r="B2" s="45">
        <f>IF('Ed2'!B2&lt;&gt;0,'Ed2'!B2,"")</f>
      </c>
      <c r="C2" s="46">
        <f>IF('Ed2'!C2&lt;&gt;0,'Ed2'!C2,"")</f>
      </c>
      <c r="D2" s="49" t="e">
        <f>LN('Ed2'!S2/'Ed3'!S2)/('Ed3'!$N2-'Ed2'!$N2)</f>
        <v>#DIV/0!</v>
      </c>
    </row>
  </sheetData>
  <conditionalFormatting sqref="E1:IV65536 A1:A65536 B1:D1 B3:D65536 B2:C2">
    <cfRule type="expression" priority="1" dxfId="2" stopIfTrue="1">
      <formula>ISBLANK(A1)</formula>
    </cfRule>
  </conditionalFormatting>
  <conditionalFormatting sqref="D2">
    <cfRule type="expression" priority="2" dxfId="5" stopIfTrue="1">
      <formula>$B2=0</formula>
    </cfRule>
  </conditionalFormatting>
  <printOptions/>
  <pageMargins left="0.75" right="0.75" top="1" bottom="1" header="0.5" footer="0.5"/>
  <pageSetup orientation="portrait" paperSize="9"/>
  <ignoredErrors>
    <ignoredError sqref="D2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Kd13">
    <tabColor indexed="42"/>
  </sheetPr>
  <dimension ref="A1:D2"/>
  <sheetViews>
    <sheetView workbookViewId="0" topLeftCell="A1">
      <pane xSplit="3" ySplit="1" topLeftCell="D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D2" sqref="D2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</cols>
  <sheetData>
    <row r="1" spans="1:4" s="5" customFormat="1" ht="26.25" thickBot="1">
      <c r="A1" s="5" t="s">
        <v>13</v>
      </c>
      <c r="B1" s="6" t="s">
        <v>14</v>
      </c>
      <c r="C1" s="7" t="s">
        <v>15</v>
      </c>
      <c r="D1" s="5" t="s">
        <v>41</v>
      </c>
    </row>
    <row r="2" spans="1:4" ht="12.75">
      <c r="A2" s="44">
        <f>IF('Ed1'!A2&lt;&gt;0,'Ed1'!A2,"")</f>
      </c>
      <c r="B2" s="45">
        <f>IF('Ed1'!B2&lt;&gt;0,'Ed1'!B2,"")</f>
      </c>
      <c r="C2" s="46">
        <f>IF('Ed1'!C2&lt;&gt;0,'Ed1'!C2,"")</f>
      </c>
      <c r="D2" s="49" t="e">
        <f>LN('Ed1'!S2/'Ed3'!S2)/('Ed3'!$N2-'Ed1'!$N2)</f>
        <v>#DIV/0!</v>
      </c>
    </row>
  </sheetData>
  <conditionalFormatting sqref="E1:IV65536 A1:A65536 B1:D1 B3:D65536 B2:C2">
    <cfRule type="expression" priority="1" dxfId="2" stopIfTrue="1">
      <formula>ISBLANK(A1)</formula>
    </cfRule>
  </conditionalFormatting>
  <conditionalFormatting sqref="D2">
    <cfRule type="expression" priority="2" dxfId="5" stopIfTrue="1">
      <formula>$B2=0</formula>
    </cfRule>
  </conditionalFormatting>
  <printOptions/>
  <pageMargins left="0.75" right="0.75" top="1" bottom="1" header="0.5" footer="0.5"/>
  <pageSetup orientation="portrait" paperSize="9"/>
  <ignoredErrors>
    <ignoredError sqref="D2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Klu12">
    <tabColor indexed="42"/>
  </sheetPr>
  <dimension ref="A1:D2"/>
  <sheetViews>
    <sheetView workbookViewId="0" topLeftCell="A1">
      <pane xSplit="3" ySplit="1" topLeftCell="D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D2" sqref="D2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</cols>
  <sheetData>
    <row r="1" spans="1:4" s="5" customFormat="1" ht="26.25" thickBot="1">
      <c r="A1" s="5" t="s">
        <v>13</v>
      </c>
      <c r="B1" s="6" t="s">
        <v>14</v>
      </c>
      <c r="C1" s="7" t="s">
        <v>15</v>
      </c>
      <c r="D1" s="5" t="s">
        <v>41</v>
      </c>
    </row>
    <row r="2" spans="1:4" ht="12.75">
      <c r="A2" s="44">
        <f>IF(Lu1!A2&lt;&gt;0,Lu1!A2,"")</f>
      </c>
      <c r="B2" s="45">
        <f>IF(Lu1!B2&lt;&gt;0,Lu1!B2,"")</f>
      </c>
      <c r="C2" s="46">
        <f>IF(Lu1!C2&lt;&gt;0,Lu1!C2,"")</f>
      </c>
      <c r="D2" s="49" t="e">
        <f>LN(Lu1!S2/Lu2!S2)/(Lu2!$N2-Lu1!$N2)</f>
        <v>#DIV/0!</v>
      </c>
    </row>
  </sheetData>
  <conditionalFormatting sqref="A1:C65536 E1:IV65536 D1 D3:D65536">
    <cfRule type="expression" priority="1" dxfId="2" stopIfTrue="1">
      <formula>ISBLANK(A1)</formula>
    </cfRule>
  </conditionalFormatting>
  <conditionalFormatting sqref="D2">
    <cfRule type="expression" priority="2" dxfId="5" stopIfTrue="1">
      <formula>$B2=0</formula>
    </cfRule>
  </conditionalFormatting>
  <printOptions/>
  <pageMargins left="0.75" right="0.75" top="1" bottom="1" header="0.5" footer="0.5"/>
  <pageSetup orientation="portrait" paperSize="9"/>
  <ignoredErrors>
    <ignoredError sqref="D2" evalErro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 codeName="Klu23">
    <tabColor indexed="42"/>
  </sheetPr>
  <dimension ref="A1:D2"/>
  <sheetViews>
    <sheetView workbookViewId="0" topLeftCell="A1">
      <pane xSplit="3" ySplit="1" topLeftCell="D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D2" sqref="D2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</cols>
  <sheetData>
    <row r="1" spans="1:4" s="5" customFormat="1" ht="26.25" thickBot="1">
      <c r="A1" s="5" t="s">
        <v>13</v>
      </c>
      <c r="B1" s="6" t="s">
        <v>14</v>
      </c>
      <c r="C1" s="7" t="s">
        <v>15</v>
      </c>
      <c r="D1" s="5" t="s">
        <v>41</v>
      </c>
    </row>
    <row r="2" spans="1:4" ht="12.75">
      <c r="A2" s="44">
        <f>IF(Lu2!A2&lt;&gt;0,Lu2!A2,"")</f>
      </c>
      <c r="B2" s="45">
        <f>IF(Lu2!B2&lt;&gt;0,Lu2!B2,"")</f>
      </c>
      <c r="C2" s="46">
        <f>IF(Lu2!C2&lt;&gt;0,Lu2!C2,"")</f>
      </c>
      <c r="D2" s="49" t="e">
        <f>LN(Lu2!S2/Lu3!S2)/(Lu3!$N2-Lu2!$N2)</f>
        <v>#DIV/0!</v>
      </c>
    </row>
  </sheetData>
  <conditionalFormatting sqref="A1:C65536 E1:IV65536 D1 D3:D65536">
    <cfRule type="expression" priority="1" dxfId="2" stopIfTrue="1">
      <formula>ISBLANK(A1)</formula>
    </cfRule>
  </conditionalFormatting>
  <conditionalFormatting sqref="D2">
    <cfRule type="expression" priority="2" dxfId="5" stopIfTrue="1">
      <formula>$B2=0</formula>
    </cfRule>
  </conditionalFormatting>
  <printOptions/>
  <pageMargins left="0.75" right="0.75" top="1" bottom="1" header="0.5" footer="0.5"/>
  <pageSetup orientation="portrait" paperSize="9"/>
  <ignoredErrors>
    <ignoredError sqref="D2" evalError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 codeName="Klu13">
    <tabColor indexed="42"/>
  </sheetPr>
  <dimension ref="A1:D2"/>
  <sheetViews>
    <sheetView workbookViewId="0" topLeftCell="A1">
      <pane xSplit="3" ySplit="1" topLeftCell="D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D2" sqref="D2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</cols>
  <sheetData>
    <row r="1" spans="1:4" s="5" customFormat="1" ht="26.25" thickBot="1">
      <c r="A1" s="5" t="s">
        <v>13</v>
      </c>
      <c r="B1" s="6" t="s">
        <v>14</v>
      </c>
      <c r="C1" s="7" t="s">
        <v>15</v>
      </c>
      <c r="D1" s="5" t="s">
        <v>41</v>
      </c>
    </row>
    <row r="2" spans="1:4" ht="12.75">
      <c r="A2" s="44">
        <f>IF(Lu1!A2&lt;&gt;0,Lu1!A2,"")</f>
      </c>
      <c r="B2" s="45">
        <f>IF(Lu1!B2&lt;&gt;0,Lu1!B2,"")</f>
      </c>
      <c r="C2" s="46">
        <f>IF(Lu1!C2&lt;&gt;0,Lu1!C2,"")</f>
      </c>
      <c r="D2" s="49" t="e">
        <f>LN(Lu1!S2/Lu3!S2)/(Lu3!$N2-Lu1!$N2)</f>
        <v>#DIV/0!</v>
      </c>
    </row>
  </sheetData>
  <conditionalFormatting sqref="A1:C65536 E1:IV65536 D1 D3:D65536">
    <cfRule type="expression" priority="1" dxfId="2" stopIfTrue="1">
      <formula>ISBLANK(A1)</formula>
    </cfRule>
  </conditionalFormatting>
  <conditionalFormatting sqref="D2">
    <cfRule type="expression" priority="2" dxfId="5" stopIfTrue="1">
      <formula>$B2=0</formula>
    </cfRule>
  </conditionalFormatting>
  <printOptions/>
  <pageMargins left="0.75" right="0.75" top="1" bottom="1" header="0.5" footer="0.5"/>
  <pageSetup orientation="portrait" paperSize="9"/>
  <ignoredErrors>
    <ignoredError sqref="D2" evalError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codeName="Lnw">
    <tabColor indexed="42"/>
  </sheetPr>
  <dimension ref="A1:E95"/>
  <sheetViews>
    <sheetView workbookViewId="0" topLeftCell="A1">
      <pane xSplit="4" ySplit="1" topLeftCell="E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E2" sqref="E2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4" width="9.00390625" style="9" customWidth="1"/>
  </cols>
  <sheetData>
    <row r="1" spans="1:5" s="5" customFormat="1" ht="26.25" thickBot="1">
      <c r="A1" s="5" t="s">
        <v>13</v>
      </c>
      <c r="B1" s="6" t="s">
        <v>14</v>
      </c>
      <c r="C1" s="7" t="s">
        <v>15</v>
      </c>
      <c r="D1" s="7" t="s">
        <v>36</v>
      </c>
      <c r="E1" s="5" t="s">
        <v>41</v>
      </c>
    </row>
    <row r="2" spans="1:5" ht="12.75">
      <c r="A2" s="44">
        <f>IF(Lu1!A2&lt;&gt;0,Lu1!A2,"")</f>
      </c>
      <c r="B2" s="45">
        <f>IF(Lu1!B2&lt;&gt;0,Lu1!B2,"")</f>
      </c>
      <c r="C2" s="46">
        <f>IF(Lu1!C2&lt;&gt;0,Lu1!C2,"")</f>
      </c>
      <c r="D2" s="44" t="e">
        <f>[1]!Sunelevation(B2,Latitude_Degrees+Latitude_Minutes/60,Longitude_Degrees+Longitude_Minutes/60,Time_Zone)</f>
        <v>#VALUE!</v>
      </c>
      <c r="E2" s="49" t="e">
        <f>Lw!D2*EXP((LOOKUP(E$1,Tau_r_table)/2+LOOKUP(E$1,Tau_0z_table))*(1/COS(D2)))/COS(D2)</f>
        <v>#DIV/0!</v>
      </c>
    </row>
    <row r="3" ht="12.75">
      <c r="D3" s="14"/>
    </row>
    <row r="4" ht="12.75">
      <c r="D4" s="14"/>
    </row>
    <row r="5" ht="12.75">
      <c r="D5" s="14"/>
    </row>
    <row r="6" ht="12.75">
      <c r="D6" s="14"/>
    </row>
    <row r="7" ht="12.75">
      <c r="D7" s="14"/>
    </row>
    <row r="8" ht="12.75">
      <c r="D8" s="14"/>
    </row>
    <row r="9" ht="12.75">
      <c r="D9" s="14"/>
    </row>
    <row r="10" ht="12.75">
      <c r="D10" s="14"/>
    </row>
    <row r="11" ht="12.75">
      <c r="D11" s="14"/>
    </row>
    <row r="12" ht="12.75">
      <c r="D12" s="14"/>
    </row>
    <row r="13" ht="12.75">
      <c r="D13" s="14"/>
    </row>
    <row r="14" ht="12.75">
      <c r="D14" s="14"/>
    </row>
    <row r="15" ht="12.75">
      <c r="D15" s="14"/>
    </row>
    <row r="16" ht="12.75">
      <c r="D16" s="14"/>
    </row>
    <row r="17" ht="12.75">
      <c r="D17" s="14"/>
    </row>
    <row r="18" ht="12.75">
      <c r="D18" s="14"/>
    </row>
    <row r="19" ht="12.75">
      <c r="D19" s="14"/>
    </row>
    <row r="20" ht="12.75">
      <c r="D20" s="14"/>
    </row>
    <row r="21" ht="12.75">
      <c r="D21" s="14"/>
    </row>
    <row r="22" ht="12.75">
      <c r="D22" s="14"/>
    </row>
    <row r="23" ht="12.75">
      <c r="D23" s="14"/>
    </row>
    <row r="24" ht="12.75">
      <c r="D24" s="14"/>
    </row>
    <row r="25" ht="12.75">
      <c r="D25" s="14"/>
    </row>
    <row r="26" ht="12.75">
      <c r="D26" s="14"/>
    </row>
    <row r="27" ht="12.75">
      <c r="D27" s="14"/>
    </row>
    <row r="28" ht="12.75">
      <c r="D28" s="14"/>
    </row>
    <row r="29" ht="12.75">
      <c r="D29" s="14"/>
    </row>
    <row r="30" ht="12.75">
      <c r="D30" s="14"/>
    </row>
    <row r="31" ht="12.75">
      <c r="D31" s="14"/>
    </row>
    <row r="32" ht="12.75">
      <c r="D32" s="14"/>
    </row>
    <row r="33" ht="12.75">
      <c r="D33" s="14"/>
    </row>
    <row r="34" ht="12.75">
      <c r="D34" s="14"/>
    </row>
    <row r="35" ht="12.75">
      <c r="D35" s="14"/>
    </row>
    <row r="36" ht="12.75">
      <c r="D36" s="14"/>
    </row>
    <row r="37" ht="12.75">
      <c r="D37" s="14"/>
    </row>
    <row r="38" ht="12.75">
      <c r="D38" s="14"/>
    </row>
    <row r="39" ht="12.75">
      <c r="D39" s="14"/>
    </row>
    <row r="40" ht="12.75">
      <c r="D40" s="14"/>
    </row>
    <row r="41" ht="12.75">
      <c r="D41" s="14"/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  <row r="61" ht="12.75"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ht="12.75">
      <c r="D80" s="14"/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ht="12.75">
      <c r="D93" s="14"/>
    </row>
    <row r="94" ht="12.75">
      <c r="D94" s="14"/>
    </row>
    <row r="95" ht="12.75">
      <c r="D95" s="14"/>
    </row>
  </sheetData>
  <conditionalFormatting sqref="A1:C65536 F1:IV65536 D1:E1 D3:E65536">
    <cfRule type="expression" priority="1" dxfId="2" stopIfTrue="1">
      <formula>ISBLANK(A1)</formula>
    </cfRule>
  </conditionalFormatting>
  <conditionalFormatting sqref="D2:E2">
    <cfRule type="expression" priority="2" dxfId="5" stopIfTrue="1">
      <formula>$B2=0</formula>
    </cfRule>
  </conditionalFormatting>
  <printOptions/>
  <pageMargins left="0.75" right="0.75" top="1" bottom="1" header="0.5" footer="0.5"/>
  <pageSetup orientation="portrait" paperSize="9"/>
  <ignoredErrors>
    <ignoredError sqref="D2:E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Es">
    <tabColor indexed="43"/>
  </sheetPr>
  <dimension ref="A1:R1"/>
  <sheetViews>
    <sheetView workbookViewId="0" topLeftCell="A1">
      <pane xSplit="3" ySplit="1" topLeftCell="D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  <col min="4" max="4" width="9.421875" style="0" customWidth="1"/>
    <col min="5" max="5" width="6.57421875" style="0" customWidth="1"/>
    <col min="6" max="6" width="7.28125" style="0" customWidth="1"/>
    <col min="11" max="11" width="6.57421875" style="0" customWidth="1"/>
    <col min="12" max="12" width="7.140625" style="0" customWidth="1"/>
  </cols>
  <sheetData>
    <row r="1" spans="1:18" s="5" customFormat="1" ht="39" thickBot="1">
      <c r="A1" s="5" t="s">
        <v>13</v>
      </c>
      <c r="B1" s="6" t="s">
        <v>14</v>
      </c>
      <c r="C1" s="7" t="s">
        <v>15</v>
      </c>
      <c r="D1" s="5" t="s">
        <v>16</v>
      </c>
      <c r="E1" s="5" t="s">
        <v>17</v>
      </c>
      <c r="F1" s="5" t="s">
        <v>18</v>
      </c>
      <c r="G1" s="5" t="s">
        <v>24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  <c r="R1" s="5" t="s">
        <v>30</v>
      </c>
    </row>
  </sheetData>
  <sheetProtection/>
  <conditionalFormatting sqref="A1:IV65536">
    <cfRule type="expression" priority="1" dxfId="2" stopIfTrue="1">
      <formula>ISBLANK(A1)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Chl">
    <tabColor indexed="42"/>
  </sheetPr>
  <dimension ref="A1:E2"/>
  <sheetViews>
    <sheetView workbookViewId="0" topLeftCell="A1">
      <pane ySplit="1" topLeftCell="BM2" activePane="bottomLeft" state="frozen"/>
      <selection pane="topLeft" activeCell="C1" sqref="C1:C16384"/>
      <selection pane="bottomLeft" activeCell="D2" sqref="D2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</cols>
  <sheetData>
    <row r="1" spans="1:5" s="5" customFormat="1" ht="26.25" thickBot="1">
      <c r="A1" s="5" t="s">
        <v>13</v>
      </c>
      <c r="B1" s="6" t="s">
        <v>14</v>
      </c>
      <c r="C1" s="7" t="s">
        <v>15</v>
      </c>
      <c r="D1" s="5" t="s">
        <v>57</v>
      </c>
      <c r="E1" s="5" t="s">
        <v>58</v>
      </c>
    </row>
    <row r="2" spans="1:5" ht="12.75">
      <c r="A2" s="44">
        <f>Lw!A2</f>
      </c>
      <c r="B2" s="45">
        <f>Lw!B2</f>
      </c>
      <c r="C2" s="46">
        <f>Lw!C2</f>
      </c>
      <c r="D2" s="31" t="e">
        <f ca="1">EXP(chl_coeff_A+chl_coeff_B*OFFSET(Lw!D2,0,chl_lambda_1_band)/OFFSET(Lw!D2,0,chl_lambda_2_band))</f>
        <v>#REF!</v>
      </c>
      <c r="E2" s="47">
        <f>('Fl'!D2-Fl_Chl_offset)*Fl_Chl_scale_factor</f>
        <v>-0.6396000000000001</v>
      </c>
    </row>
  </sheetData>
  <conditionalFormatting sqref="A1:C65536 E1:IV65536 D1 D3:D65536">
    <cfRule type="expression" priority="1" dxfId="2" stopIfTrue="1">
      <formula>ISBLANK(A1)</formula>
    </cfRule>
  </conditionalFormatting>
  <conditionalFormatting sqref="D2">
    <cfRule type="expression" priority="2" dxfId="5" stopIfTrue="1">
      <formula>$B2=0</formula>
    </cfRule>
  </conditionalFormatting>
  <printOptions/>
  <pageMargins left="0.75" right="0.75" top="1" bottom="1" header="0.5" footer="0.5"/>
  <pageSetup orientation="portrait" paperSize="9"/>
  <ignoredErrors>
    <ignoredError sqref="D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Ed1">
    <tabColor indexed="43"/>
  </sheetPr>
  <dimension ref="A1:R1"/>
  <sheetViews>
    <sheetView workbookViewId="0" topLeftCell="A1">
      <pane xSplit="3" ySplit="1" topLeftCell="D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  <col min="4" max="4" width="9.421875" style="0" customWidth="1"/>
    <col min="5" max="5" width="6.57421875" style="0" customWidth="1"/>
    <col min="6" max="6" width="7.28125" style="0" customWidth="1"/>
    <col min="11" max="11" width="6.57421875" style="0" customWidth="1"/>
    <col min="12" max="12" width="7.140625" style="0" customWidth="1"/>
  </cols>
  <sheetData>
    <row r="1" spans="1:18" s="5" customFormat="1" ht="39" thickBot="1">
      <c r="A1" s="5" t="s">
        <v>13</v>
      </c>
      <c r="B1" s="6" t="s">
        <v>14</v>
      </c>
      <c r="C1" s="7" t="s">
        <v>15</v>
      </c>
      <c r="D1" s="5" t="s">
        <v>16</v>
      </c>
      <c r="E1" s="5" t="s">
        <v>17</v>
      </c>
      <c r="F1" s="5" t="s">
        <v>18</v>
      </c>
      <c r="G1" s="5" t="s">
        <v>24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  <c r="R1" s="5" t="s">
        <v>30</v>
      </c>
    </row>
  </sheetData>
  <sheetProtection/>
  <conditionalFormatting sqref="A1:IV65536">
    <cfRule type="expression" priority="1" dxfId="2" stopIfTrue="1">
      <formula>ISBLANK(A1)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u1">
    <tabColor indexed="43"/>
  </sheetPr>
  <dimension ref="A1:R1"/>
  <sheetViews>
    <sheetView workbookViewId="0" topLeftCell="A1">
      <pane xSplit="3" ySplit="1" topLeftCell="D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  <col min="4" max="4" width="9.421875" style="0" customWidth="1"/>
    <col min="5" max="5" width="6.57421875" style="0" customWidth="1"/>
    <col min="6" max="6" width="7.28125" style="0" customWidth="1"/>
    <col min="11" max="11" width="6.57421875" style="0" customWidth="1"/>
    <col min="12" max="12" width="7.140625" style="0" customWidth="1"/>
  </cols>
  <sheetData>
    <row r="1" spans="1:18" s="5" customFormat="1" ht="39" thickBot="1">
      <c r="A1" s="5" t="s">
        <v>13</v>
      </c>
      <c r="B1" s="6" t="s">
        <v>14</v>
      </c>
      <c r="C1" s="7" t="s">
        <v>15</v>
      </c>
      <c r="D1" s="5" t="s">
        <v>16</v>
      </c>
      <c r="E1" s="5" t="s">
        <v>17</v>
      </c>
      <c r="F1" s="5" t="s">
        <v>18</v>
      </c>
      <c r="G1" s="5" t="s">
        <v>24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  <c r="R1" s="5" t="s">
        <v>30</v>
      </c>
    </row>
  </sheetData>
  <sheetProtection/>
  <conditionalFormatting sqref="A1:IV65536">
    <cfRule type="expression" priority="1" dxfId="2" stopIfTrue="1">
      <formula>ISBLANK(A1)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Ed2">
    <tabColor indexed="43"/>
  </sheetPr>
  <dimension ref="A1:R1"/>
  <sheetViews>
    <sheetView workbookViewId="0" topLeftCell="A1">
      <pane xSplit="3" ySplit="1" topLeftCell="D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  <col min="4" max="4" width="9.421875" style="0" customWidth="1"/>
    <col min="5" max="5" width="6.57421875" style="0" customWidth="1"/>
    <col min="6" max="6" width="7.28125" style="0" customWidth="1"/>
    <col min="11" max="11" width="6.57421875" style="0" customWidth="1"/>
    <col min="12" max="12" width="7.140625" style="0" customWidth="1"/>
  </cols>
  <sheetData>
    <row r="1" spans="1:18" s="5" customFormat="1" ht="39" thickBot="1">
      <c r="A1" s="5" t="s">
        <v>13</v>
      </c>
      <c r="B1" s="6" t="s">
        <v>14</v>
      </c>
      <c r="C1" s="7" t="s">
        <v>15</v>
      </c>
      <c r="D1" s="5" t="s">
        <v>16</v>
      </c>
      <c r="E1" s="5" t="s">
        <v>17</v>
      </c>
      <c r="F1" s="5" t="s">
        <v>18</v>
      </c>
      <c r="G1" s="5" t="s">
        <v>24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  <c r="R1" s="5" t="s">
        <v>30</v>
      </c>
    </row>
  </sheetData>
  <sheetProtection/>
  <conditionalFormatting sqref="A1:IV65536">
    <cfRule type="expression" priority="1" dxfId="2" stopIfTrue="1">
      <formula>ISBLANK(A1)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u2">
    <tabColor indexed="43"/>
  </sheetPr>
  <dimension ref="A1:R1"/>
  <sheetViews>
    <sheetView workbookViewId="0" topLeftCell="A1">
      <pane xSplit="3" ySplit="1" topLeftCell="D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  <col min="4" max="4" width="9.421875" style="0" customWidth="1"/>
    <col min="5" max="5" width="6.57421875" style="0" customWidth="1"/>
    <col min="6" max="6" width="7.28125" style="0" customWidth="1"/>
    <col min="11" max="11" width="6.57421875" style="0" customWidth="1"/>
    <col min="12" max="12" width="7.140625" style="0" customWidth="1"/>
  </cols>
  <sheetData>
    <row r="1" spans="1:18" s="5" customFormat="1" ht="39" thickBot="1">
      <c r="A1" s="5" t="s">
        <v>13</v>
      </c>
      <c r="B1" s="6" t="s">
        <v>14</v>
      </c>
      <c r="C1" s="7" t="s">
        <v>15</v>
      </c>
      <c r="D1" s="5" t="s">
        <v>16</v>
      </c>
      <c r="E1" s="5" t="s">
        <v>17</v>
      </c>
      <c r="F1" s="5" t="s">
        <v>18</v>
      </c>
      <c r="G1" s="5" t="s">
        <v>24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  <c r="R1" s="5" t="s">
        <v>30</v>
      </c>
    </row>
  </sheetData>
  <sheetProtection/>
  <conditionalFormatting sqref="A1:IV65536">
    <cfRule type="expression" priority="1" dxfId="2" stopIfTrue="1">
      <formula>ISBLANK(A1)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Ed3">
    <tabColor indexed="43"/>
  </sheetPr>
  <dimension ref="A1:R1"/>
  <sheetViews>
    <sheetView workbookViewId="0" topLeftCell="A1">
      <pane xSplit="3" ySplit="1" topLeftCell="D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  <col min="4" max="4" width="9.421875" style="0" customWidth="1"/>
    <col min="5" max="5" width="6.57421875" style="0" customWidth="1"/>
    <col min="6" max="6" width="7.28125" style="0" customWidth="1"/>
    <col min="11" max="11" width="6.57421875" style="0" customWidth="1"/>
    <col min="12" max="12" width="7.140625" style="0" customWidth="1"/>
  </cols>
  <sheetData>
    <row r="1" spans="1:18" s="5" customFormat="1" ht="39" thickBot="1">
      <c r="A1" s="5" t="s">
        <v>13</v>
      </c>
      <c r="B1" s="6" t="s">
        <v>14</v>
      </c>
      <c r="C1" s="7" t="s">
        <v>15</v>
      </c>
      <c r="D1" s="5" t="s">
        <v>16</v>
      </c>
      <c r="E1" s="5" t="s">
        <v>17</v>
      </c>
      <c r="F1" s="5" t="s">
        <v>18</v>
      </c>
      <c r="G1" s="5" t="s">
        <v>24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  <c r="R1" s="5" t="s">
        <v>30</v>
      </c>
    </row>
  </sheetData>
  <sheetProtection/>
  <conditionalFormatting sqref="A1:IV65536">
    <cfRule type="expression" priority="1" dxfId="2" stopIfTrue="1">
      <formula>ISBLANK(A1)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u3">
    <tabColor indexed="43"/>
  </sheetPr>
  <dimension ref="A1:R1"/>
  <sheetViews>
    <sheetView workbookViewId="0" topLeftCell="A1">
      <pane xSplit="3" ySplit="1" topLeftCell="D2" activePane="bottomRight" state="frozen"/>
      <selection pane="topLeft" activeCell="J2" sqref="J2:K2"/>
      <selection pane="topRight" activeCell="J2" sqref="J2:K2"/>
      <selection pane="bottomLeft" activeCell="J2" sqref="J2:K2"/>
      <selection pane="bottomRight" activeCell="A1" sqref="A1"/>
    </sheetView>
  </sheetViews>
  <sheetFormatPr defaultColWidth="9.140625" defaultRowHeight="12.75"/>
  <cols>
    <col min="1" max="1" width="8.57421875" style="0" customWidth="1"/>
    <col min="2" max="2" width="10.57421875" style="8" customWidth="1"/>
    <col min="3" max="3" width="9.00390625" style="9" customWidth="1"/>
    <col min="4" max="4" width="9.421875" style="0" customWidth="1"/>
    <col min="5" max="5" width="6.57421875" style="0" customWidth="1"/>
    <col min="6" max="6" width="7.28125" style="0" customWidth="1"/>
    <col min="11" max="11" width="6.57421875" style="0" customWidth="1"/>
    <col min="12" max="12" width="7.140625" style="0" customWidth="1"/>
  </cols>
  <sheetData>
    <row r="1" spans="1:18" s="5" customFormat="1" ht="39" thickBot="1">
      <c r="A1" s="5" t="s">
        <v>13</v>
      </c>
      <c r="B1" s="6" t="s">
        <v>14</v>
      </c>
      <c r="C1" s="7" t="s">
        <v>15</v>
      </c>
      <c r="D1" s="5" t="s">
        <v>16</v>
      </c>
      <c r="E1" s="5" t="s">
        <v>17</v>
      </c>
      <c r="F1" s="5" t="s">
        <v>18</v>
      </c>
      <c r="G1" s="5" t="s">
        <v>24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  <c r="R1" s="5" t="s">
        <v>30</v>
      </c>
    </row>
  </sheetData>
  <sheetProtection/>
  <conditionalFormatting sqref="A1:IV65536">
    <cfRule type="expression" priority="1" dxfId="2" stopIfTrue="1">
      <formula>ISBLANK(A1)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l">
    <tabColor indexed="43"/>
  </sheetPr>
  <dimension ref="A1:K2"/>
  <sheetViews>
    <sheetView workbookViewId="0" topLeftCell="A1">
      <pane xSplit="3" ySplit="1" topLeftCell="H2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1" sqref="A1"/>
    </sheetView>
  </sheetViews>
  <sheetFormatPr defaultColWidth="9.140625" defaultRowHeight="12.75"/>
  <cols>
    <col min="1" max="1" width="11.7109375" style="0" customWidth="1"/>
    <col min="2" max="2" width="11.7109375" style="8" customWidth="1"/>
    <col min="3" max="3" width="11.7109375" style="11" customWidth="1"/>
    <col min="4" max="9" width="11.7109375" style="0" customWidth="1"/>
  </cols>
  <sheetData>
    <row r="1" spans="1:11" s="5" customFormat="1" ht="26.25" thickBot="1">
      <c r="A1" s="5" t="s">
        <v>13</v>
      </c>
      <c r="B1" s="6" t="s">
        <v>14</v>
      </c>
      <c r="C1" s="10" t="s">
        <v>15</v>
      </c>
      <c r="D1" s="5" t="s">
        <v>31</v>
      </c>
      <c r="E1" s="5" t="s">
        <v>32</v>
      </c>
      <c r="F1" s="5" t="s">
        <v>33</v>
      </c>
      <c r="G1" s="5" t="s">
        <v>34</v>
      </c>
      <c r="H1" s="5" t="s">
        <v>27</v>
      </c>
      <c r="I1" s="5" t="s">
        <v>35</v>
      </c>
      <c r="J1" s="5" t="s">
        <v>59</v>
      </c>
      <c r="K1" s="5" t="s">
        <v>60</v>
      </c>
    </row>
    <row r="2" spans="1:11" ht="12.75">
      <c r="A2" s="47"/>
      <c r="B2" s="45"/>
      <c r="C2" s="48"/>
      <c r="D2" s="47"/>
      <c r="E2" s="47"/>
      <c r="F2" s="47"/>
      <c r="G2" s="47"/>
      <c r="H2" s="47"/>
      <c r="I2" s="47"/>
      <c r="J2" s="31">
        <f>(F2-Fl_Chl_offset)*Fl_Chl_scale_factor</f>
        <v>-0.6396000000000001</v>
      </c>
      <c r="K2" s="31">
        <f>(F2-FL_NTU_offset)*FL_NTU_scale_factor</f>
        <v>-0.42</v>
      </c>
    </row>
  </sheetData>
  <conditionalFormatting sqref="A1:IV65536">
    <cfRule type="expression" priority="1" dxfId="2" stopIfTrue="1">
      <formula>ISBLANK(A1)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HOBI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Dana</dc:creator>
  <cp:keywords/>
  <dc:description/>
  <cp:lastModifiedBy>David R. Dana</cp:lastModifiedBy>
  <dcterms:created xsi:type="dcterms:W3CDTF">2006-08-04T17:52:03Z</dcterms:created>
  <dcterms:modified xsi:type="dcterms:W3CDTF">2006-10-04T07:10:39Z</dcterms:modified>
  <cp:category/>
  <cp:version/>
  <cp:contentType/>
  <cp:contentStatus/>
</cp:coreProperties>
</file>